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6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7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am\Documents\Documents\Documents\Blog posts\"/>
    </mc:Choice>
  </mc:AlternateContent>
  <xr:revisionPtr revIDLastSave="0" documentId="8_{9161463E-3A57-4599-9A51-5AF02B2A2CB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ntroduction" sheetId="15" r:id="rId1"/>
    <sheet name="S0=5" sheetId="7" r:id="rId2"/>
    <sheet name="S0=30" sheetId="9" r:id="rId3"/>
    <sheet name="S0=500" sheetId="10" r:id="rId4"/>
    <sheet name="S0=1000" sheetId="13" r:id="rId5"/>
    <sheet name="S0=2000" sheetId="8" r:id="rId6"/>
    <sheet name="S0=2000V" sheetId="11" r:id="rId7"/>
    <sheet name="S0=3000" sheetId="14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10" i="8" l="1"/>
  <c r="F112" i="10"/>
  <c r="F42" i="9"/>
  <c r="F29" i="7"/>
  <c r="I306" i="14"/>
  <c r="I307" i="14"/>
  <c r="I308" i="14"/>
  <c r="I309" i="14"/>
  <c r="I310" i="14"/>
  <c r="I311" i="14"/>
  <c r="I312" i="14"/>
  <c r="I313" i="14"/>
  <c r="I314" i="14"/>
  <c r="I315" i="14"/>
  <c r="I316" i="14"/>
  <c r="I317" i="14"/>
  <c r="I318" i="14"/>
  <c r="I319" i="14"/>
  <c r="I320" i="14"/>
  <c r="I321" i="14"/>
  <c r="I322" i="14"/>
  <c r="I323" i="14"/>
  <c r="I324" i="14"/>
  <c r="I325" i="14"/>
  <c r="I326" i="14"/>
  <c r="I327" i="14"/>
  <c r="I328" i="14"/>
  <c r="I329" i="14"/>
  <c r="I330" i="14"/>
  <c r="I331" i="14"/>
  <c r="I332" i="14"/>
  <c r="I333" i="14"/>
  <c r="I334" i="14"/>
  <c r="I335" i="14"/>
  <c r="I336" i="14"/>
  <c r="I337" i="14"/>
  <c r="I338" i="14"/>
  <c r="I339" i="14"/>
  <c r="I340" i="14"/>
  <c r="I341" i="14"/>
  <c r="I342" i="14"/>
  <c r="I343" i="14"/>
  <c r="I344" i="14"/>
  <c r="I345" i="14"/>
  <c r="I346" i="14"/>
  <c r="I347" i="14"/>
  <c r="I348" i="14"/>
  <c r="I349" i="14"/>
  <c r="I350" i="14"/>
  <c r="I351" i="14"/>
  <c r="I352" i="14"/>
  <c r="I353" i="14"/>
  <c r="I354" i="14"/>
  <c r="I355" i="14"/>
  <c r="I356" i="14"/>
  <c r="I357" i="14"/>
  <c r="I358" i="14"/>
  <c r="I359" i="14"/>
  <c r="I360" i="14"/>
  <c r="I361" i="14"/>
  <c r="I362" i="14"/>
  <c r="I363" i="14"/>
  <c r="I364" i="14"/>
  <c r="I365" i="14"/>
  <c r="I366" i="14"/>
  <c r="I367" i="14"/>
  <c r="I368" i="14"/>
  <c r="I369" i="14"/>
  <c r="I370" i="14"/>
  <c r="I371" i="14"/>
  <c r="I372" i="14"/>
  <c r="I373" i="14"/>
  <c r="I374" i="14"/>
  <c r="I375" i="14"/>
  <c r="I376" i="14"/>
  <c r="I377" i="14"/>
  <c r="I378" i="14"/>
  <c r="I379" i="14"/>
  <c r="I380" i="14"/>
  <c r="I381" i="14"/>
  <c r="I382" i="14"/>
  <c r="I383" i="14"/>
  <c r="I384" i="14"/>
  <c r="I385" i="14"/>
  <c r="I386" i="14"/>
  <c r="I387" i="14"/>
  <c r="I388" i="14"/>
  <c r="I389" i="14"/>
  <c r="I390" i="14"/>
  <c r="I391" i="14"/>
  <c r="I392" i="14"/>
  <c r="I393" i="14"/>
  <c r="I394" i="14"/>
  <c r="I395" i="14"/>
  <c r="I396" i="14"/>
  <c r="I397" i="14"/>
  <c r="I398" i="14"/>
  <c r="I399" i="14"/>
  <c r="I400" i="14"/>
  <c r="I401" i="14"/>
  <c r="I402" i="14"/>
  <c r="I403" i="14"/>
  <c r="I404" i="14"/>
  <c r="I405" i="14"/>
  <c r="I406" i="14"/>
  <c r="I407" i="14"/>
  <c r="I408" i="14"/>
  <c r="I409" i="14"/>
  <c r="I410" i="14"/>
  <c r="I411" i="14"/>
  <c r="I412" i="14"/>
  <c r="I413" i="14"/>
  <c r="I414" i="14"/>
  <c r="I415" i="14"/>
  <c r="I416" i="14"/>
  <c r="I417" i="14"/>
  <c r="I418" i="14"/>
  <c r="I419" i="14"/>
  <c r="I420" i="14"/>
  <c r="I421" i="14"/>
  <c r="I422" i="14"/>
  <c r="I423" i="14"/>
  <c r="I424" i="14"/>
  <c r="I425" i="14"/>
  <c r="I426" i="14"/>
  <c r="I427" i="14"/>
  <c r="I428" i="14"/>
  <c r="I429" i="14"/>
  <c r="I430" i="14"/>
  <c r="I431" i="14"/>
  <c r="I432" i="14"/>
  <c r="I433" i="14"/>
  <c r="I434" i="14"/>
  <c r="I435" i="14"/>
  <c r="I436" i="14"/>
  <c r="I437" i="14"/>
  <c r="I438" i="14"/>
  <c r="I439" i="14"/>
  <c r="I440" i="14"/>
  <c r="I305" i="14"/>
  <c r="I304" i="14"/>
  <c r="I303" i="14"/>
  <c r="I302" i="14"/>
  <c r="I301" i="14"/>
  <c r="I300" i="14"/>
  <c r="I299" i="14"/>
  <c r="I298" i="14"/>
  <c r="I297" i="14"/>
  <c r="I296" i="14"/>
  <c r="I295" i="14"/>
  <c r="I294" i="14"/>
  <c r="I293" i="14"/>
  <c r="I292" i="14"/>
  <c r="I291" i="14"/>
  <c r="I290" i="14"/>
  <c r="I289" i="14"/>
  <c r="I288" i="14"/>
  <c r="I287" i="14"/>
  <c r="I286" i="14"/>
  <c r="I285" i="14"/>
  <c r="I284" i="14"/>
  <c r="I283" i="14"/>
  <c r="I282" i="14"/>
  <c r="I281" i="14"/>
  <c r="I280" i="14"/>
  <c r="I279" i="14"/>
  <c r="I278" i="14"/>
  <c r="I277" i="14"/>
  <c r="I276" i="14"/>
  <c r="I275" i="14"/>
  <c r="I274" i="14"/>
  <c r="I273" i="14"/>
  <c r="I272" i="14"/>
  <c r="I271" i="14"/>
  <c r="I270" i="14"/>
  <c r="I269" i="14"/>
  <c r="I268" i="14"/>
  <c r="I267" i="14"/>
  <c r="I266" i="14"/>
  <c r="I265" i="14"/>
  <c r="I264" i="14"/>
  <c r="I263" i="14"/>
  <c r="I262" i="14"/>
  <c r="I261" i="14"/>
  <c r="I260" i="14"/>
  <c r="I259" i="14"/>
  <c r="I258" i="14"/>
  <c r="I257" i="14"/>
  <c r="I256" i="14"/>
  <c r="I255" i="14"/>
  <c r="I254" i="14"/>
  <c r="I253" i="14"/>
  <c r="I252" i="14"/>
  <c r="I251" i="14"/>
  <c r="I250" i="14"/>
  <c r="I249" i="14"/>
  <c r="I248" i="14"/>
  <c r="I247" i="14"/>
  <c r="I246" i="14"/>
  <c r="I245" i="14"/>
  <c r="I244" i="14"/>
  <c r="I243" i="14"/>
  <c r="I242" i="14"/>
  <c r="I241" i="14"/>
  <c r="I240" i="14"/>
  <c r="I239" i="14"/>
  <c r="I238" i="14"/>
  <c r="I237" i="14"/>
  <c r="I236" i="14"/>
  <c r="I235" i="14"/>
  <c r="I234" i="14"/>
  <c r="I233" i="14"/>
  <c r="I232" i="14"/>
  <c r="I231" i="14"/>
  <c r="I230" i="14"/>
  <c r="I229" i="14"/>
  <c r="I228" i="14"/>
  <c r="I227" i="14"/>
  <c r="I226" i="14"/>
  <c r="I225" i="14"/>
  <c r="I224" i="14"/>
  <c r="I223" i="14"/>
  <c r="I222" i="14"/>
  <c r="I221" i="14"/>
  <c r="I220" i="14"/>
  <c r="I219" i="14"/>
  <c r="I218" i="14"/>
  <c r="I217" i="14"/>
  <c r="I216" i="14"/>
  <c r="I215" i="14"/>
  <c r="I214" i="14"/>
  <c r="I213" i="14"/>
  <c r="I212" i="14"/>
  <c r="I211" i="14"/>
  <c r="I210" i="14"/>
  <c r="I209" i="14"/>
  <c r="I208" i="14"/>
  <c r="I207" i="14"/>
  <c r="I206" i="14"/>
  <c r="I205" i="14"/>
  <c r="I204" i="14"/>
  <c r="I203" i="14"/>
  <c r="I202" i="14"/>
  <c r="I201" i="14"/>
  <c r="I200" i="14"/>
  <c r="I199" i="14"/>
  <c r="I198" i="14"/>
  <c r="I197" i="14"/>
  <c r="I196" i="14"/>
  <c r="I195" i="14"/>
  <c r="I194" i="14"/>
  <c r="I193" i="14"/>
  <c r="I192" i="14"/>
  <c r="I191" i="14"/>
  <c r="I190" i="14"/>
  <c r="I189" i="14"/>
  <c r="I188" i="14"/>
  <c r="I187" i="14"/>
  <c r="I186" i="14"/>
  <c r="I185" i="14"/>
  <c r="I184" i="14"/>
  <c r="I183" i="14"/>
  <c r="I182" i="14"/>
  <c r="I181" i="14"/>
  <c r="I180" i="14"/>
  <c r="I179" i="14"/>
  <c r="I178" i="14"/>
  <c r="I177" i="14"/>
  <c r="I176" i="14"/>
  <c r="I175" i="14"/>
  <c r="I174" i="14"/>
  <c r="I173" i="14"/>
  <c r="I172" i="14"/>
  <c r="I171" i="14"/>
  <c r="I170" i="14"/>
  <c r="I169" i="14"/>
  <c r="I168" i="14"/>
  <c r="I167" i="14"/>
  <c r="I166" i="14"/>
  <c r="I165" i="14"/>
  <c r="I164" i="14"/>
  <c r="I163" i="14"/>
  <c r="I162" i="14"/>
  <c r="I161" i="14"/>
  <c r="I160" i="14"/>
  <c r="I159" i="14"/>
  <c r="I158" i="14"/>
  <c r="I157" i="14"/>
  <c r="I156" i="14"/>
  <c r="I155" i="14"/>
  <c r="I154" i="14"/>
  <c r="I153" i="14"/>
  <c r="I152" i="14"/>
  <c r="I151" i="14"/>
  <c r="I150" i="14"/>
  <c r="I149" i="14"/>
  <c r="I148" i="14"/>
  <c r="I147" i="14"/>
  <c r="I146" i="14"/>
  <c r="I145" i="14"/>
  <c r="I144" i="14"/>
  <c r="I143" i="14"/>
  <c r="I142" i="14"/>
  <c r="I141" i="14"/>
  <c r="I140" i="14"/>
  <c r="I139" i="14"/>
  <c r="I138" i="14"/>
  <c r="I137" i="14"/>
  <c r="I136" i="14"/>
  <c r="I135" i="14"/>
  <c r="I134" i="14"/>
  <c r="I133" i="14"/>
  <c r="I132" i="14"/>
  <c r="I131" i="14"/>
  <c r="I130" i="14"/>
  <c r="I129" i="14"/>
  <c r="I128" i="14"/>
  <c r="I127" i="14"/>
  <c r="I126" i="14"/>
  <c r="I125" i="14"/>
  <c r="I124" i="14"/>
  <c r="I123" i="14"/>
  <c r="I122" i="14"/>
  <c r="I121" i="14"/>
  <c r="I120" i="14"/>
  <c r="I119" i="14"/>
  <c r="I118" i="14"/>
  <c r="I117" i="14"/>
  <c r="I116" i="14"/>
  <c r="I115" i="14"/>
  <c r="I114" i="14"/>
  <c r="I113" i="14"/>
  <c r="I112" i="14"/>
  <c r="I111" i="14"/>
  <c r="I110" i="14"/>
  <c r="I109" i="14"/>
  <c r="I108" i="14"/>
  <c r="I107" i="14"/>
  <c r="I106" i="14"/>
  <c r="I105" i="14"/>
  <c r="I104" i="14"/>
  <c r="I103" i="14"/>
  <c r="I102" i="14"/>
  <c r="I101" i="14"/>
  <c r="I100" i="14"/>
  <c r="I99" i="14"/>
  <c r="I98" i="14"/>
  <c r="I97" i="14"/>
  <c r="I96" i="14"/>
  <c r="I95" i="14"/>
  <c r="I94" i="14"/>
  <c r="I93" i="14"/>
  <c r="I92" i="14"/>
  <c r="I91" i="14"/>
  <c r="I90" i="14"/>
  <c r="I89" i="14"/>
  <c r="I88" i="14"/>
  <c r="I87" i="14"/>
  <c r="I86" i="14"/>
  <c r="I85" i="14"/>
  <c r="I84" i="14"/>
  <c r="I83" i="14"/>
  <c r="I82" i="14"/>
  <c r="I81" i="14"/>
  <c r="I80" i="14"/>
  <c r="I79" i="14"/>
  <c r="I78" i="14"/>
  <c r="I77" i="14"/>
  <c r="I76" i="14"/>
  <c r="I75" i="14"/>
  <c r="I74" i="14"/>
  <c r="I73" i="14"/>
  <c r="I72" i="14"/>
  <c r="I71" i="14"/>
  <c r="I70" i="14"/>
  <c r="I69" i="14"/>
  <c r="I68" i="14"/>
  <c r="I67" i="14"/>
  <c r="I66" i="14"/>
  <c r="I65" i="14"/>
  <c r="I64" i="14"/>
  <c r="I63" i="14"/>
  <c r="I62" i="14"/>
  <c r="I61" i="14"/>
  <c r="I60" i="14"/>
  <c r="I59" i="14"/>
  <c r="I58" i="14"/>
  <c r="I57" i="14"/>
  <c r="I56" i="14"/>
  <c r="I55" i="14"/>
  <c r="I54" i="14"/>
  <c r="I53" i="14"/>
  <c r="I52" i="14"/>
  <c r="I51" i="14"/>
  <c r="I50" i="14"/>
  <c r="I49" i="14"/>
  <c r="I48" i="14"/>
  <c r="I47" i="14"/>
  <c r="I46" i="14"/>
  <c r="I45" i="14"/>
  <c r="I44" i="14"/>
  <c r="I43" i="14"/>
  <c r="I42" i="14"/>
  <c r="I41" i="14"/>
  <c r="I40" i="14"/>
  <c r="I39" i="14"/>
  <c r="I38" i="14"/>
  <c r="I37" i="14"/>
  <c r="I36" i="14"/>
  <c r="I35" i="14"/>
  <c r="I34" i="14"/>
  <c r="I33" i="14"/>
  <c r="I32" i="14"/>
  <c r="I31" i="14"/>
  <c r="I30" i="14"/>
  <c r="I29" i="14"/>
  <c r="I28" i="14"/>
  <c r="I27" i="14"/>
  <c r="I26" i="14"/>
  <c r="I25" i="14"/>
  <c r="I24" i="14"/>
  <c r="I23" i="14"/>
  <c r="I22" i="14"/>
  <c r="I21" i="14"/>
  <c r="I20" i="14"/>
  <c r="I19" i="14"/>
  <c r="I18" i="14"/>
  <c r="I17" i="14"/>
  <c r="I16" i="14"/>
  <c r="I15" i="14"/>
  <c r="I14" i="14"/>
  <c r="I13" i="14"/>
  <c r="I12" i="14"/>
  <c r="I11" i="14"/>
  <c r="I10" i="14"/>
  <c r="I9" i="14"/>
  <c r="I8" i="14"/>
  <c r="I7" i="14"/>
  <c r="G7" i="14"/>
  <c r="K6" i="14"/>
  <c r="J6" i="14"/>
  <c r="I6" i="14"/>
  <c r="H6" i="14"/>
  <c r="E7" i="14" s="1"/>
  <c r="J7" i="14" s="1"/>
  <c r="P178" i="13"/>
  <c r="P177" i="13"/>
  <c r="I308" i="13"/>
  <c r="I307" i="13"/>
  <c r="I306" i="13"/>
  <c r="I305" i="13"/>
  <c r="I304" i="13"/>
  <c r="I303" i="13"/>
  <c r="I302" i="13"/>
  <c r="I301" i="13"/>
  <c r="I300" i="13"/>
  <c r="I299" i="13"/>
  <c r="I298" i="13"/>
  <c r="I297" i="13"/>
  <c r="I296" i="13"/>
  <c r="I295" i="13"/>
  <c r="I294" i="13"/>
  <c r="I293" i="13"/>
  <c r="I292" i="13"/>
  <c r="I291" i="13"/>
  <c r="I290" i="13"/>
  <c r="I289" i="13"/>
  <c r="I288" i="13"/>
  <c r="I287" i="13"/>
  <c r="I286" i="13"/>
  <c r="I285" i="13"/>
  <c r="I284" i="13"/>
  <c r="I283" i="13"/>
  <c r="I282" i="13"/>
  <c r="I281" i="13"/>
  <c r="I280" i="13"/>
  <c r="I279" i="13"/>
  <c r="I278" i="13"/>
  <c r="I277" i="13"/>
  <c r="I276" i="13"/>
  <c r="I275" i="13"/>
  <c r="I274" i="13"/>
  <c r="I273" i="13"/>
  <c r="I272" i="13"/>
  <c r="I271" i="13"/>
  <c r="I270" i="13"/>
  <c r="I269" i="13"/>
  <c r="I268" i="13"/>
  <c r="I267" i="13"/>
  <c r="I266" i="13"/>
  <c r="I265" i="13"/>
  <c r="I264" i="13"/>
  <c r="I263" i="13"/>
  <c r="I262" i="13"/>
  <c r="I261" i="13"/>
  <c r="I260" i="13"/>
  <c r="I259" i="13"/>
  <c r="I258" i="13"/>
  <c r="I257" i="13"/>
  <c r="I256" i="13"/>
  <c r="I255" i="13"/>
  <c r="I254" i="13"/>
  <c r="I253" i="13"/>
  <c r="I252" i="13"/>
  <c r="I251" i="13"/>
  <c r="I250" i="13"/>
  <c r="I249" i="13"/>
  <c r="I248" i="13"/>
  <c r="I247" i="13"/>
  <c r="I246" i="13"/>
  <c r="I245" i="13"/>
  <c r="I244" i="13"/>
  <c r="I243" i="13"/>
  <c r="I242" i="13"/>
  <c r="I241" i="13"/>
  <c r="I240" i="13"/>
  <c r="I239" i="13"/>
  <c r="I238" i="13"/>
  <c r="I237" i="13"/>
  <c r="I236" i="13"/>
  <c r="I235" i="13"/>
  <c r="I234" i="13"/>
  <c r="I233" i="13"/>
  <c r="I232" i="13"/>
  <c r="I231" i="13"/>
  <c r="I230" i="13"/>
  <c r="I229" i="13"/>
  <c r="I228" i="13"/>
  <c r="I227" i="13"/>
  <c r="I226" i="13"/>
  <c r="I225" i="13"/>
  <c r="I224" i="13"/>
  <c r="I223" i="13"/>
  <c r="I222" i="13"/>
  <c r="I221" i="13"/>
  <c r="I220" i="13"/>
  <c r="I219" i="13"/>
  <c r="I218" i="13"/>
  <c r="I217" i="13"/>
  <c r="I216" i="13"/>
  <c r="I215" i="13"/>
  <c r="I214" i="13"/>
  <c r="I213" i="13"/>
  <c r="I212" i="13"/>
  <c r="I211" i="13"/>
  <c r="I210" i="13"/>
  <c r="I209" i="13"/>
  <c r="I208" i="13"/>
  <c r="I207" i="13"/>
  <c r="I206" i="13"/>
  <c r="I205" i="13"/>
  <c r="I204" i="13"/>
  <c r="I203" i="13"/>
  <c r="I202" i="13"/>
  <c r="I201" i="13"/>
  <c r="I200" i="13"/>
  <c r="I199" i="13"/>
  <c r="I198" i="13"/>
  <c r="I197" i="13"/>
  <c r="I196" i="13"/>
  <c r="I195" i="13"/>
  <c r="I194" i="13"/>
  <c r="I193" i="13"/>
  <c r="I192" i="13"/>
  <c r="I191" i="13"/>
  <c r="I190" i="13"/>
  <c r="I189" i="13"/>
  <c r="I188" i="13"/>
  <c r="I187" i="13"/>
  <c r="I186" i="13"/>
  <c r="I185" i="13"/>
  <c r="I184" i="13"/>
  <c r="I183" i="13"/>
  <c r="I182" i="13"/>
  <c r="I181" i="13"/>
  <c r="I180" i="13"/>
  <c r="I179" i="13"/>
  <c r="I178" i="13"/>
  <c r="I177" i="13"/>
  <c r="I176" i="13"/>
  <c r="I175" i="13"/>
  <c r="I174" i="13"/>
  <c r="I173" i="13"/>
  <c r="I172" i="13"/>
  <c r="I171" i="13"/>
  <c r="I170" i="13"/>
  <c r="I169" i="13"/>
  <c r="I168" i="13"/>
  <c r="I167" i="13"/>
  <c r="I166" i="13"/>
  <c r="I165" i="13"/>
  <c r="I164" i="13"/>
  <c r="I163" i="13"/>
  <c r="I162" i="13"/>
  <c r="I161" i="13"/>
  <c r="I160" i="13"/>
  <c r="I159" i="13"/>
  <c r="I158" i="13"/>
  <c r="I157" i="13"/>
  <c r="I156" i="13"/>
  <c r="I155" i="13"/>
  <c r="I154" i="13"/>
  <c r="I153" i="13"/>
  <c r="I152" i="13"/>
  <c r="I151" i="13"/>
  <c r="I150" i="13"/>
  <c r="I149" i="13"/>
  <c r="I148" i="13"/>
  <c r="I147" i="13"/>
  <c r="I146" i="13"/>
  <c r="I145" i="13"/>
  <c r="I144" i="13"/>
  <c r="I143" i="13"/>
  <c r="I142" i="13"/>
  <c r="I141" i="13"/>
  <c r="I140" i="13"/>
  <c r="I139" i="13"/>
  <c r="I138" i="13"/>
  <c r="I137" i="13"/>
  <c r="I136" i="13"/>
  <c r="I135" i="13"/>
  <c r="I134" i="13"/>
  <c r="I133" i="13"/>
  <c r="I132" i="13"/>
  <c r="I131" i="13"/>
  <c r="I130" i="13"/>
  <c r="I129" i="13"/>
  <c r="I128" i="13"/>
  <c r="I127" i="13"/>
  <c r="I126" i="13"/>
  <c r="I125" i="13"/>
  <c r="I124" i="13"/>
  <c r="I123" i="13"/>
  <c r="I122" i="13"/>
  <c r="I121" i="13"/>
  <c r="I120" i="13"/>
  <c r="I119" i="13"/>
  <c r="I118" i="13"/>
  <c r="I117" i="13"/>
  <c r="I116" i="13"/>
  <c r="I115" i="13"/>
  <c r="I114" i="13"/>
  <c r="I113" i="13"/>
  <c r="I112" i="13"/>
  <c r="I111" i="13"/>
  <c r="I110" i="13"/>
  <c r="I109" i="13"/>
  <c r="I108" i="13"/>
  <c r="I107" i="13"/>
  <c r="I106" i="13"/>
  <c r="I105" i="13"/>
  <c r="I104" i="13"/>
  <c r="I103" i="13"/>
  <c r="I102" i="13"/>
  <c r="I101" i="13"/>
  <c r="I100" i="13"/>
  <c r="I99" i="13"/>
  <c r="I98" i="13"/>
  <c r="I97" i="13"/>
  <c r="I96" i="13"/>
  <c r="I95" i="13"/>
  <c r="I94" i="13"/>
  <c r="I93" i="13"/>
  <c r="I92" i="13"/>
  <c r="I91" i="13"/>
  <c r="I90" i="13"/>
  <c r="I89" i="13"/>
  <c r="I88" i="13"/>
  <c r="I87" i="13"/>
  <c r="I86" i="13"/>
  <c r="I85" i="13"/>
  <c r="I84" i="13"/>
  <c r="I83" i="13"/>
  <c r="I82" i="13"/>
  <c r="I81" i="13"/>
  <c r="I80" i="13"/>
  <c r="I79" i="13"/>
  <c r="I78" i="13"/>
  <c r="I77" i="13"/>
  <c r="I76" i="13"/>
  <c r="I75" i="13"/>
  <c r="I74" i="13"/>
  <c r="I73" i="13"/>
  <c r="I72" i="13"/>
  <c r="I71" i="13"/>
  <c r="I70" i="13"/>
  <c r="I69" i="13"/>
  <c r="I68" i="13"/>
  <c r="I67" i="13"/>
  <c r="I66" i="13"/>
  <c r="I65" i="13"/>
  <c r="I64" i="13"/>
  <c r="I63" i="13"/>
  <c r="I62" i="13"/>
  <c r="I61" i="13"/>
  <c r="I60" i="13"/>
  <c r="I59" i="13"/>
  <c r="I58" i="13"/>
  <c r="I57" i="13"/>
  <c r="I56" i="13"/>
  <c r="I55" i="13"/>
  <c r="I54" i="13"/>
  <c r="I53" i="13"/>
  <c r="I52" i="13"/>
  <c r="I51" i="13"/>
  <c r="I50" i="13"/>
  <c r="I49" i="13"/>
  <c r="I48" i="13"/>
  <c r="I47" i="13"/>
  <c r="I46" i="13"/>
  <c r="I45" i="13"/>
  <c r="I44" i="13"/>
  <c r="I43" i="13"/>
  <c r="I42" i="13"/>
  <c r="I41" i="13"/>
  <c r="I40" i="13"/>
  <c r="I39" i="13"/>
  <c r="I38" i="13"/>
  <c r="I37" i="13"/>
  <c r="I36" i="13"/>
  <c r="I35" i="13"/>
  <c r="I34" i="13"/>
  <c r="I33" i="13"/>
  <c r="I32" i="13"/>
  <c r="I31" i="13"/>
  <c r="I30" i="13"/>
  <c r="I29" i="13"/>
  <c r="I28" i="13"/>
  <c r="I27" i="13"/>
  <c r="I26" i="13"/>
  <c r="I25" i="13"/>
  <c r="I24" i="13"/>
  <c r="I23" i="13"/>
  <c r="I22" i="13"/>
  <c r="I21" i="13"/>
  <c r="I20" i="13"/>
  <c r="I19" i="13"/>
  <c r="I18" i="13"/>
  <c r="I17" i="13"/>
  <c r="I16" i="13"/>
  <c r="I15" i="13"/>
  <c r="I14" i="13"/>
  <c r="I13" i="13"/>
  <c r="I12" i="13"/>
  <c r="I11" i="13"/>
  <c r="I10" i="13"/>
  <c r="I9" i="13"/>
  <c r="I8" i="13"/>
  <c r="I7" i="13"/>
  <c r="G7" i="13"/>
  <c r="K6" i="13"/>
  <c r="J6" i="13"/>
  <c r="I6" i="13"/>
  <c r="H6" i="13"/>
  <c r="E7" i="13" s="1"/>
  <c r="J7" i="13" s="1"/>
  <c r="I227" i="11"/>
  <c r="I226" i="11"/>
  <c r="I225" i="11"/>
  <c r="I224" i="11"/>
  <c r="I223" i="11"/>
  <c r="I222" i="11"/>
  <c r="I221" i="11"/>
  <c r="I220" i="11"/>
  <c r="I219" i="11"/>
  <c r="I218" i="11"/>
  <c r="I217" i="11"/>
  <c r="I216" i="11"/>
  <c r="I215" i="11"/>
  <c r="I214" i="11"/>
  <c r="I213" i="11"/>
  <c r="I212" i="11"/>
  <c r="I211" i="11"/>
  <c r="I210" i="11"/>
  <c r="I209" i="11"/>
  <c r="I208" i="11"/>
  <c r="I207" i="11"/>
  <c r="I206" i="11"/>
  <c r="I205" i="11"/>
  <c r="I204" i="11"/>
  <c r="I203" i="11"/>
  <c r="I202" i="11"/>
  <c r="I201" i="11"/>
  <c r="I200" i="11"/>
  <c r="I199" i="11"/>
  <c r="I198" i="11"/>
  <c r="I197" i="11"/>
  <c r="I196" i="11"/>
  <c r="I195" i="11"/>
  <c r="I194" i="11"/>
  <c r="I193" i="11"/>
  <c r="I192" i="11"/>
  <c r="I191" i="11"/>
  <c r="I190" i="11"/>
  <c r="I189" i="11"/>
  <c r="I188" i="11"/>
  <c r="I187" i="11"/>
  <c r="I186" i="11"/>
  <c r="I185" i="11"/>
  <c r="I184" i="11"/>
  <c r="I183" i="11"/>
  <c r="I182" i="11"/>
  <c r="I181" i="11"/>
  <c r="I180" i="11"/>
  <c r="I179" i="11"/>
  <c r="I178" i="11"/>
  <c r="I177" i="11"/>
  <c r="I176" i="11"/>
  <c r="I175" i="11"/>
  <c r="I174" i="11"/>
  <c r="I173" i="11"/>
  <c r="I172" i="11"/>
  <c r="I171" i="11"/>
  <c r="I170" i="11"/>
  <c r="I169" i="11"/>
  <c r="I168" i="11"/>
  <c r="I167" i="11"/>
  <c r="I166" i="11"/>
  <c r="I165" i="11"/>
  <c r="I164" i="11"/>
  <c r="I163" i="11"/>
  <c r="I162" i="11"/>
  <c r="I161" i="11"/>
  <c r="I160" i="11"/>
  <c r="I159" i="11"/>
  <c r="I158" i="11"/>
  <c r="I157" i="11"/>
  <c r="I156" i="11"/>
  <c r="I155" i="11"/>
  <c r="I154" i="11"/>
  <c r="I153" i="11"/>
  <c r="I152" i="11"/>
  <c r="I151" i="11"/>
  <c r="I150" i="11"/>
  <c r="I149" i="11"/>
  <c r="I148" i="11"/>
  <c r="I147" i="11"/>
  <c r="I146" i="11"/>
  <c r="I145" i="11"/>
  <c r="I144" i="11"/>
  <c r="I143" i="11"/>
  <c r="I142" i="11"/>
  <c r="I141" i="11"/>
  <c r="I140" i="11"/>
  <c r="I139" i="11"/>
  <c r="I138" i="11"/>
  <c r="I137" i="11"/>
  <c r="I136" i="11"/>
  <c r="I135" i="11"/>
  <c r="I134" i="11"/>
  <c r="I133" i="11"/>
  <c r="I132" i="11"/>
  <c r="I131" i="11"/>
  <c r="I130" i="11"/>
  <c r="I129" i="11"/>
  <c r="I128" i="11"/>
  <c r="I127" i="11"/>
  <c r="I126" i="11"/>
  <c r="I125" i="11"/>
  <c r="I124" i="11"/>
  <c r="I123" i="11"/>
  <c r="I122" i="11"/>
  <c r="I121" i="11"/>
  <c r="I120" i="11"/>
  <c r="I119" i="11"/>
  <c r="I118" i="11"/>
  <c r="I117" i="11"/>
  <c r="I116" i="11"/>
  <c r="I115" i="11"/>
  <c r="I114" i="11"/>
  <c r="I113" i="11"/>
  <c r="I112" i="11"/>
  <c r="I111" i="11"/>
  <c r="I110" i="11"/>
  <c r="I109" i="11"/>
  <c r="I108" i="11"/>
  <c r="I107" i="11"/>
  <c r="I106" i="11"/>
  <c r="I105" i="11"/>
  <c r="I104" i="11"/>
  <c r="I103" i="11"/>
  <c r="I102" i="11"/>
  <c r="I101" i="11"/>
  <c r="I100" i="11"/>
  <c r="I99" i="11"/>
  <c r="I98" i="11"/>
  <c r="I97" i="11"/>
  <c r="I96" i="11"/>
  <c r="I95" i="11"/>
  <c r="I94" i="11"/>
  <c r="I93" i="11"/>
  <c r="I92" i="11"/>
  <c r="I91" i="11"/>
  <c r="I90" i="11"/>
  <c r="I89" i="11"/>
  <c r="I88" i="11"/>
  <c r="I87" i="11"/>
  <c r="I86" i="11"/>
  <c r="I85" i="11"/>
  <c r="I84" i="11"/>
  <c r="I83" i="11"/>
  <c r="I82" i="11"/>
  <c r="I81" i="11"/>
  <c r="I80" i="11"/>
  <c r="I79" i="11"/>
  <c r="I78" i="11"/>
  <c r="I77" i="11"/>
  <c r="I76" i="11"/>
  <c r="I75" i="11"/>
  <c r="I74" i="11"/>
  <c r="I73" i="11"/>
  <c r="I72" i="11"/>
  <c r="I71" i="11"/>
  <c r="I70" i="11"/>
  <c r="I69" i="11"/>
  <c r="I68" i="11"/>
  <c r="I67" i="11"/>
  <c r="I66" i="11"/>
  <c r="I65" i="11"/>
  <c r="I64" i="11"/>
  <c r="I63" i="11"/>
  <c r="I62" i="11"/>
  <c r="I61" i="11"/>
  <c r="I60" i="11"/>
  <c r="I59" i="11"/>
  <c r="I58" i="11"/>
  <c r="I57" i="11"/>
  <c r="I56" i="11"/>
  <c r="I55" i="11"/>
  <c r="I54" i="11"/>
  <c r="I53" i="11"/>
  <c r="I52" i="11"/>
  <c r="I51" i="11"/>
  <c r="I50" i="11"/>
  <c r="I49" i="11"/>
  <c r="I48" i="11"/>
  <c r="I47" i="11"/>
  <c r="I46" i="11"/>
  <c r="I45" i="11"/>
  <c r="I44" i="11"/>
  <c r="I43" i="11"/>
  <c r="I42" i="11"/>
  <c r="I41" i="11"/>
  <c r="I40" i="11"/>
  <c r="I39" i="11"/>
  <c r="I38" i="11"/>
  <c r="I37" i="11"/>
  <c r="I36" i="11"/>
  <c r="I35" i="11"/>
  <c r="I34" i="11"/>
  <c r="I33" i="11"/>
  <c r="I32" i="11"/>
  <c r="I31" i="11"/>
  <c r="I30" i="11"/>
  <c r="I29" i="11"/>
  <c r="I28" i="11"/>
  <c r="I27" i="11"/>
  <c r="I26" i="11"/>
  <c r="I25" i="11"/>
  <c r="I24" i="11"/>
  <c r="I23" i="11"/>
  <c r="I22" i="11"/>
  <c r="I21" i="11"/>
  <c r="I20" i="11"/>
  <c r="I19" i="11"/>
  <c r="I18" i="11"/>
  <c r="I17" i="11"/>
  <c r="I16" i="11"/>
  <c r="I15" i="11"/>
  <c r="I14" i="11"/>
  <c r="I13" i="11"/>
  <c r="I12" i="11"/>
  <c r="I11" i="11"/>
  <c r="I10" i="11"/>
  <c r="I9" i="11"/>
  <c r="I8" i="11"/>
  <c r="I7" i="11"/>
  <c r="G7" i="11"/>
  <c r="K6" i="11"/>
  <c r="J6" i="11"/>
  <c r="I6" i="11"/>
  <c r="H6" i="11"/>
  <c r="I308" i="8"/>
  <c r="G7" i="8"/>
  <c r="I110" i="10"/>
  <c r="G7" i="10"/>
  <c r="I40" i="9"/>
  <c r="G7" i="9"/>
  <c r="I27" i="7"/>
  <c r="G6" i="7"/>
  <c r="H6" i="9"/>
  <c r="H5" i="7"/>
  <c r="K5" i="7"/>
  <c r="F7" i="14" l="1"/>
  <c r="H7" i="14" s="1"/>
  <c r="E8" i="14" s="1"/>
  <c r="K7" i="14"/>
  <c r="F7" i="13"/>
  <c r="G8" i="13" s="1"/>
  <c r="K7" i="13"/>
  <c r="E7" i="11"/>
  <c r="F7" i="11" s="1"/>
  <c r="G8" i="11" s="1"/>
  <c r="I109" i="10"/>
  <c r="I108" i="10"/>
  <c r="I107" i="10"/>
  <c r="I106" i="10"/>
  <c r="I105" i="10"/>
  <c r="I104" i="10"/>
  <c r="I103" i="10"/>
  <c r="I102" i="10"/>
  <c r="I101" i="10"/>
  <c r="I100" i="10"/>
  <c r="I99" i="10"/>
  <c r="I98" i="10"/>
  <c r="I97" i="10"/>
  <c r="I96" i="10"/>
  <c r="I95" i="10"/>
  <c r="I94" i="10"/>
  <c r="I93" i="10"/>
  <c r="I92" i="10"/>
  <c r="I91" i="10"/>
  <c r="I90" i="10"/>
  <c r="I89" i="10"/>
  <c r="I88" i="10"/>
  <c r="I87" i="10"/>
  <c r="I86" i="10"/>
  <c r="I85" i="10"/>
  <c r="I84" i="10"/>
  <c r="I83" i="10"/>
  <c r="I82" i="10"/>
  <c r="I81" i="10"/>
  <c r="I80" i="10"/>
  <c r="I79" i="10"/>
  <c r="I78" i="10"/>
  <c r="I77" i="10"/>
  <c r="I76" i="10"/>
  <c r="I75" i="10"/>
  <c r="I74" i="10"/>
  <c r="I73" i="10"/>
  <c r="I72" i="10"/>
  <c r="I71" i="10"/>
  <c r="I70" i="10"/>
  <c r="I69" i="10"/>
  <c r="I68" i="10"/>
  <c r="I67" i="10"/>
  <c r="I66" i="10"/>
  <c r="I65" i="10"/>
  <c r="I64" i="10"/>
  <c r="I63" i="10"/>
  <c r="I62" i="10"/>
  <c r="I61" i="10"/>
  <c r="I60" i="10"/>
  <c r="I59" i="10"/>
  <c r="I58" i="10"/>
  <c r="I57" i="10"/>
  <c r="I56" i="10"/>
  <c r="I55" i="10"/>
  <c r="I54" i="10"/>
  <c r="I53" i="10"/>
  <c r="I52" i="10"/>
  <c r="I51" i="10"/>
  <c r="I50" i="10"/>
  <c r="I49" i="10"/>
  <c r="I48" i="10"/>
  <c r="I47" i="10"/>
  <c r="I46" i="10"/>
  <c r="I45" i="10"/>
  <c r="I44" i="10"/>
  <c r="I43" i="10"/>
  <c r="I42" i="10"/>
  <c r="I41" i="10"/>
  <c r="I40" i="10"/>
  <c r="I39" i="10"/>
  <c r="I38" i="10"/>
  <c r="I37" i="10"/>
  <c r="I36" i="10"/>
  <c r="I35" i="10"/>
  <c r="I34" i="10"/>
  <c r="I33" i="10"/>
  <c r="I32" i="10"/>
  <c r="I31" i="10"/>
  <c r="I30" i="10"/>
  <c r="I29" i="10"/>
  <c r="I28" i="10"/>
  <c r="I27" i="10"/>
  <c r="I26" i="10"/>
  <c r="I25" i="10"/>
  <c r="I24" i="10"/>
  <c r="I23" i="10"/>
  <c r="I22" i="10"/>
  <c r="I21" i="10"/>
  <c r="I20" i="10"/>
  <c r="I19" i="10"/>
  <c r="I18" i="10"/>
  <c r="I17" i="10"/>
  <c r="I16" i="10"/>
  <c r="I15" i="10"/>
  <c r="I14" i="10"/>
  <c r="I13" i="10"/>
  <c r="I12" i="10"/>
  <c r="I11" i="10"/>
  <c r="I10" i="10"/>
  <c r="I9" i="10"/>
  <c r="I8" i="10"/>
  <c r="I7" i="10"/>
  <c r="J6" i="10"/>
  <c r="I6" i="10"/>
  <c r="I39" i="9"/>
  <c r="I38" i="9"/>
  <c r="I37" i="9"/>
  <c r="I36" i="9"/>
  <c r="I35" i="9"/>
  <c r="I34" i="9"/>
  <c r="I33" i="9"/>
  <c r="I32" i="9"/>
  <c r="I31" i="9"/>
  <c r="I30" i="9"/>
  <c r="I29" i="9"/>
  <c r="I28" i="9"/>
  <c r="I27" i="9"/>
  <c r="I26" i="9"/>
  <c r="I25" i="9"/>
  <c r="I24" i="9"/>
  <c r="I23" i="9"/>
  <c r="I22" i="9"/>
  <c r="I21" i="9"/>
  <c r="I20" i="9"/>
  <c r="I19" i="9"/>
  <c r="I18" i="9"/>
  <c r="I17" i="9"/>
  <c r="I16" i="9"/>
  <c r="I15" i="9"/>
  <c r="I14" i="9"/>
  <c r="I13" i="9"/>
  <c r="I12" i="9"/>
  <c r="I11" i="9"/>
  <c r="I10" i="9"/>
  <c r="I9" i="9"/>
  <c r="I8" i="9"/>
  <c r="I7" i="9"/>
  <c r="I6" i="9"/>
  <c r="I307" i="8"/>
  <c r="I306" i="8"/>
  <c r="I305" i="8"/>
  <c r="I304" i="8"/>
  <c r="I303" i="8"/>
  <c r="I302" i="8"/>
  <c r="I301" i="8"/>
  <c r="I300" i="8"/>
  <c r="I299" i="8"/>
  <c r="I298" i="8"/>
  <c r="I297" i="8"/>
  <c r="I296" i="8"/>
  <c r="I295" i="8"/>
  <c r="I294" i="8"/>
  <c r="I293" i="8"/>
  <c r="I292" i="8"/>
  <c r="I291" i="8"/>
  <c r="I290" i="8"/>
  <c r="I289" i="8"/>
  <c r="I288" i="8"/>
  <c r="I287" i="8"/>
  <c r="I286" i="8"/>
  <c r="I285" i="8"/>
  <c r="I284" i="8"/>
  <c r="I283" i="8"/>
  <c r="I282" i="8"/>
  <c r="I281" i="8"/>
  <c r="I280" i="8"/>
  <c r="I279" i="8"/>
  <c r="I278" i="8"/>
  <c r="I277" i="8"/>
  <c r="I276" i="8"/>
  <c r="I275" i="8"/>
  <c r="I274" i="8"/>
  <c r="I273" i="8"/>
  <c r="I272" i="8"/>
  <c r="I271" i="8"/>
  <c r="I270" i="8"/>
  <c r="I269" i="8"/>
  <c r="I268" i="8"/>
  <c r="I267" i="8"/>
  <c r="I266" i="8"/>
  <c r="I265" i="8"/>
  <c r="I264" i="8"/>
  <c r="I263" i="8"/>
  <c r="I262" i="8"/>
  <c r="I261" i="8"/>
  <c r="I260" i="8"/>
  <c r="I259" i="8"/>
  <c r="I258" i="8"/>
  <c r="I257" i="8"/>
  <c r="I256" i="8"/>
  <c r="I255" i="8"/>
  <c r="I254" i="8"/>
  <c r="I253" i="8"/>
  <c r="I252" i="8"/>
  <c r="I251" i="8"/>
  <c r="I250" i="8"/>
  <c r="I249" i="8"/>
  <c r="I248" i="8"/>
  <c r="I247" i="8"/>
  <c r="I246" i="8"/>
  <c r="I245" i="8"/>
  <c r="I244" i="8"/>
  <c r="I243" i="8"/>
  <c r="I242" i="8"/>
  <c r="I241" i="8"/>
  <c r="I240" i="8"/>
  <c r="I239" i="8"/>
  <c r="I238" i="8"/>
  <c r="I237" i="8"/>
  <c r="I236" i="8"/>
  <c r="I235" i="8"/>
  <c r="I234" i="8"/>
  <c r="I233" i="8"/>
  <c r="I232" i="8"/>
  <c r="I231" i="8"/>
  <c r="I230" i="8"/>
  <c r="I229" i="8"/>
  <c r="I228" i="8"/>
  <c r="I227" i="8"/>
  <c r="I226" i="8"/>
  <c r="I225" i="8"/>
  <c r="I224" i="8"/>
  <c r="I223" i="8"/>
  <c r="I222" i="8"/>
  <c r="I221" i="8"/>
  <c r="I220" i="8"/>
  <c r="I219" i="8"/>
  <c r="I218" i="8"/>
  <c r="I217" i="8"/>
  <c r="I216" i="8"/>
  <c r="I215" i="8"/>
  <c r="I214" i="8"/>
  <c r="I213" i="8"/>
  <c r="I212" i="8"/>
  <c r="I211" i="8"/>
  <c r="I210" i="8"/>
  <c r="I209" i="8"/>
  <c r="I208" i="8"/>
  <c r="I207" i="8"/>
  <c r="I206" i="8"/>
  <c r="I205" i="8"/>
  <c r="I204" i="8"/>
  <c r="I203" i="8"/>
  <c r="I202" i="8"/>
  <c r="I201" i="8"/>
  <c r="I200" i="8"/>
  <c r="I199" i="8"/>
  <c r="I198" i="8"/>
  <c r="I197" i="8"/>
  <c r="I196" i="8"/>
  <c r="I195" i="8"/>
  <c r="I194" i="8"/>
  <c r="I193" i="8"/>
  <c r="I192" i="8"/>
  <c r="I191" i="8"/>
  <c r="I190" i="8"/>
  <c r="I189" i="8"/>
  <c r="I188" i="8"/>
  <c r="I187" i="8"/>
  <c r="I186" i="8"/>
  <c r="I185" i="8"/>
  <c r="I184" i="8"/>
  <c r="I183" i="8"/>
  <c r="I182" i="8"/>
  <c r="I181" i="8"/>
  <c r="I180" i="8"/>
  <c r="I179" i="8"/>
  <c r="I178" i="8"/>
  <c r="I177" i="8"/>
  <c r="I176" i="8"/>
  <c r="I175" i="8"/>
  <c r="I174" i="8"/>
  <c r="I173" i="8"/>
  <c r="I172" i="8"/>
  <c r="I171" i="8"/>
  <c r="I170" i="8"/>
  <c r="I169" i="8"/>
  <c r="I168" i="8"/>
  <c r="I167" i="8"/>
  <c r="I166" i="8"/>
  <c r="I165" i="8"/>
  <c r="I164" i="8"/>
  <c r="I163" i="8"/>
  <c r="I162" i="8"/>
  <c r="I161" i="8"/>
  <c r="I160" i="8"/>
  <c r="I159" i="8"/>
  <c r="I158" i="8"/>
  <c r="I157" i="8"/>
  <c r="I156" i="8"/>
  <c r="I155" i="8"/>
  <c r="I154" i="8"/>
  <c r="I153" i="8"/>
  <c r="I152" i="8"/>
  <c r="I151" i="8"/>
  <c r="I150" i="8"/>
  <c r="I149" i="8"/>
  <c r="I148" i="8"/>
  <c r="I147" i="8"/>
  <c r="I146" i="8"/>
  <c r="I145" i="8"/>
  <c r="I144" i="8"/>
  <c r="I143" i="8"/>
  <c r="I142" i="8"/>
  <c r="I141" i="8"/>
  <c r="I140" i="8"/>
  <c r="I139" i="8"/>
  <c r="I138" i="8"/>
  <c r="I137" i="8"/>
  <c r="I136" i="8"/>
  <c r="I135" i="8"/>
  <c r="I134" i="8"/>
  <c r="I133" i="8"/>
  <c r="I132" i="8"/>
  <c r="I131" i="8"/>
  <c r="I130" i="8"/>
  <c r="I129" i="8"/>
  <c r="I128" i="8"/>
  <c r="I127" i="8"/>
  <c r="I126" i="8"/>
  <c r="I125" i="8"/>
  <c r="I124" i="8"/>
  <c r="I123" i="8"/>
  <c r="I122" i="8"/>
  <c r="I121" i="8"/>
  <c r="I120" i="8"/>
  <c r="I119" i="8"/>
  <c r="I118" i="8"/>
  <c r="I117" i="8"/>
  <c r="I116" i="8"/>
  <c r="I115" i="8"/>
  <c r="I114" i="8"/>
  <c r="I113" i="8"/>
  <c r="I112" i="8"/>
  <c r="I111" i="8"/>
  <c r="I110" i="8"/>
  <c r="I109" i="8"/>
  <c r="I108" i="8"/>
  <c r="I107" i="8"/>
  <c r="I106" i="8"/>
  <c r="I105" i="8"/>
  <c r="I104" i="8"/>
  <c r="I103" i="8"/>
  <c r="I102" i="8"/>
  <c r="I101" i="8"/>
  <c r="I100" i="8"/>
  <c r="I99" i="8"/>
  <c r="I98" i="8"/>
  <c r="I97" i="8"/>
  <c r="I96" i="8"/>
  <c r="I95" i="8"/>
  <c r="I94" i="8"/>
  <c r="I93" i="8"/>
  <c r="I92" i="8"/>
  <c r="I91" i="8"/>
  <c r="I90" i="8"/>
  <c r="I89" i="8"/>
  <c r="I88" i="8"/>
  <c r="I87" i="8"/>
  <c r="I86" i="8"/>
  <c r="I85" i="8"/>
  <c r="I84" i="8"/>
  <c r="I83" i="8"/>
  <c r="I82" i="8"/>
  <c r="I81" i="8"/>
  <c r="I80" i="8"/>
  <c r="I79" i="8"/>
  <c r="I78" i="8"/>
  <c r="I77" i="8"/>
  <c r="I76" i="8"/>
  <c r="I75" i="8"/>
  <c r="I74" i="8"/>
  <c r="I73" i="8"/>
  <c r="I72" i="8"/>
  <c r="I71" i="8"/>
  <c r="I70" i="8"/>
  <c r="I69" i="8"/>
  <c r="I68" i="8"/>
  <c r="I67" i="8"/>
  <c r="I66" i="8"/>
  <c r="I65" i="8"/>
  <c r="I64" i="8"/>
  <c r="I63" i="8"/>
  <c r="I62" i="8"/>
  <c r="I61" i="8"/>
  <c r="I60" i="8"/>
  <c r="I59" i="8"/>
  <c r="I58" i="8"/>
  <c r="I57" i="8"/>
  <c r="I56" i="8"/>
  <c r="I55" i="8"/>
  <c r="I54" i="8"/>
  <c r="I53" i="8"/>
  <c r="I52" i="8"/>
  <c r="I51" i="8"/>
  <c r="I50" i="8"/>
  <c r="I49" i="8"/>
  <c r="I48" i="8"/>
  <c r="I47" i="8"/>
  <c r="I46" i="8"/>
  <c r="I45" i="8"/>
  <c r="I44" i="8"/>
  <c r="I43" i="8"/>
  <c r="I42" i="8"/>
  <c r="I41" i="8"/>
  <c r="I40" i="8"/>
  <c r="I39" i="8"/>
  <c r="I38" i="8"/>
  <c r="I37" i="8"/>
  <c r="I36" i="8"/>
  <c r="I35" i="8"/>
  <c r="I34" i="8"/>
  <c r="I33" i="8"/>
  <c r="I32" i="8"/>
  <c r="I31" i="8"/>
  <c r="I30" i="8"/>
  <c r="I29" i="8"/>
  <c r="I28" i="8"/>
  <c r="I27" i="8"/>
  <c r="I26" i="8"/>
  <c r="I25" i="8"/>
  <c r="I24" i="8"/>
  <c r="I23" i="8"/>
  <c r="I22" i="8"/>
  <c r="I21" i="8"/>
  <c r="I20" i="8"/>
  <c r="I19" i="8"/>
  <c r="I18" i="8"/>
  <c r="I17" i="8"/>
  <c r="I16" i="8"/>
  <c r="I15" i="8"/>
  <c r="I14" i="8"/>
  <c r="I13" i="8"/>
  <c r="I12" i="8"/>
  <c r="I11" i="8"/>
  <c r="I10" i="8"/>
  <c r="I9" i="8"/>
  <c r="I8" i="8"/>
  <c r="I7" i="8"/>
  <c r="K6" i="8"/>
  <c r="I6" i="8"/>
  <c r="H6" i="8"/>
  <c r="I26" i="7"/>
  <c r="I25" i="7"/>
  <c r="I24" i="7"/>
  <c r="I23" i="7"/>
  <c r="I22" i="7"/>
  <c r="I21" i="7"/>
  <c r="I20" i="7"/>
  <c r="I19" i="7"/>
  <c r="I18" i="7"/>
  <c r="I17" i="7"/>
  <c r="I16" i="7"/>
  <c r="I15" i="7"/>
  <c r="I14" i="7"/>
  <c r="I13" i="7"/>
  <c r="I12" i="7"/>
  <c r="I11" i="7"/>
  <c r="I10" i="7"/>
  <c r="I9" i="7"/>
  <c r="I8" i="7"/>
  <c r="I7" i="7"/>
  <c r="I6" i="7"/>
  <c r="I5" i="7"/>
  <c r="J5" i="7"/>
  <c r="G8" i="14" l="1"/>
  <c r="K8" i="14"/>
  <c r="J8" i="14"/>
  <c r="F8" i="14"/>
  <c r="H8" i="14" s="1"/>
  <c r="H7" i="13"/>
  <c r="E8" i="13" s="1"/>
  <c r="K8" i="13" s="1"/>
  <c r="J7" i="11"/>
  <c r="K7" i="11"/>
  <c r="H7" i="11"/>
  <c r="J6" i="8"/>
  <c r="E7" i="8" s="1"/>
  <c r="K6" i="10"/>
  <c r="H6" i="10"/>
  <c r="E7" i="10" s="1"/>
  <c r="J7" i="10" s="1"/>
  <c r="K6" i="9"/>
  <c r="F7" i="9" s="1"/>
  <c r="G8" i="9" s="1"/>
  <c r="J6" i="9"/>
  <c r="E7" i="9"/>
  <c r="E6" i="7"/>
  <c r="E9" i="14" l="1"/>
  <c r="F9" i="14" s="1"/>
  <c r="H9" i="14" s="1"/>
  <c r="K9" i="14"/>
  <c r="J9" i="14"/>
  <c r="G9" i="14"/>
  <c r="F8" i="13"/>
  <c r="G9" i="13" s="1"/>
  <c r="J8" i="13"/>
  <c r="E8" i="11"/>
  <c r="J8" i="11" s="1"/>
  <c r="F8" i="11"/>
  <c r="G9" i="11" s="1"/>
  <c r="K8" i="11"/>
  <c r="F7" i="10"/>
  <c r="G8" i="10" s="1"/>
  <c r="K7" i="10"/>
  <c r="F7" i="8"/>
  <c r="G8" i="8" s="1"/>
  <c r="H7" i="9"/>
  <c r="F6" i="7"/>
  <c r="J6" i="7"/>
  <c r="K7" i="9"/>
  <c r="J7" i="9"/>
  <c r="K7" i="8"/>
  <c r="J7" i="8"/>
  <c r="K6" i="7"/>
  <c r="E10" i="14" l="1"/>
  <c r="K10" i="14"/>
  <c r="J10" i="14"/>
  <c r="G10" i="14"/>
  <c r="F10" i="14"/>
  <c r="H10" i="14" s="1"/>
  <c r="H8" i="13"/>
  <c r="E9" i="13" s="1"/>
  <c r="F9" i="13" s="1"/>
  <c r="G10" i="13" s="1"/>
  <c r="H8" i="11"/>
  <c r="E9" i="11" s="1"/>
  <c r="F9" i="11" s="1"/>
  <c r="G10" i="11" s="1"/>
  <c r="H7" i="10"/>
  <c r="E8" i="10" s="1"/>
  <c r="K8" i="10" s="1"/>
  <c r="H6" i="7"/>
  <c r="G7" i="7"/>
  <c r="H7" i="8"/>
  <c r="E8" i="8" s="1"/>
  <c r="F8" i="8" s="1"/>
  <c r="G9" i="8" s="1"/>
  <c r="E7" i="7"/>
  <c r="J7" i="7" s="1"/>
  <c r="E8" i="9"/>
  <c r="F8" i="9" s="1"/>
  <c r="G9" i="9" s="1"/>
  <c r="E11" i="14" l="1"/>
  <c r="J11" i="14" s="1"/>
  <c r="G11" i="14"/>
  <c r="K9" i="13"/>
  <c r="J9" i="13"/>
  <c r="H9" i="13"/>
  <c r="E10" i="13" s="1"/>
  <c r="K10" i="13" s="1"/>
  <c r="F8" i="10"/>
  <c r="G9" i="10" s="1"/>
  <c r="J8" i="10"/>
  <c r="J9" i="11"/>
  <c r="K9" i="11"/>
  <c r="H9" i="11"/>
  <c r="F7" i="7"/>
  <c r="H7" i="7" s="1"/>
  <c r="E8" i="7" s="1"/>
  <c r="H8" i="8"/>
  <c r="K7" i="7"/>
  <c r="J8" i="9"/>
  <c r="K8" i="9"/>
  <c r="K8" i="8"/>
  <c r="J8" i="8"/>
  <c r="F11" i="14" l="1"/>
  <c r="H11" i="14" s="1"/>
  <c r="E12" i="14" s="1"/>
  <c r="K12" i="14" s="1"/>
  <c r="K11" i="14"/>
  <c r="F10" i="13"/>
  <c r="G11" i="13" s="1"/>
  <c r="J10" i="13"/>
  <c r="H8" i="10"/>
  <c r="E9" i="10" s="1"/>
  <c r="F9" i="10" s="1"/>
  <c r="E10" i="11"/>
  <c r="G8" i="7"/>
  <c r="F8" i="7"/>
  <c r="H8" i="9"/>
  <c r="E9" i="9" s="1"/>
  <c r="K9" i="9" s="1"/>
  <c r="K8" i="7"/>
  <c r="E9" i="8"/>
  <c r="J8" i="7"/>
  <c r="F12" i="14" l="1"/>
  <c r="H12" i="14" s="1"/>
  <c r="G12" i="14"/>
  <c r="J12" i="14"/>
  <c r="H10" i="13"/>
  <c r="E11" i="13" s="1"/>
  <c r="K11" i="13" s="1"/>
  <c r="J9" i="10"/>
  <c r="K9" i="10"/>
  <c r="J10" i="11"/>
  <c r="F10" i="11"/>
  <c r="G11" i="11" s="1"/>
  <c r="K10" i="11"/>
  <c r="F9" i="8"/>
  <c r="G10" i="8" s="1"/>
  <c r="H9" i="10"/>
  <c r="G10" i="10"/>
  <c r="G9" i="7"/>
  <c r="F9" i="9"/>
  <c r="G10" i="9" s="1"/>
  <c r="J9" i="8"/>
  <c r="J9" i="9"/>
  <c r="H8" i="7"/>
  <c r="E9" i="7" s="1"/>
  <c r="F9" i="7" s="1"/>
  <c r="K9" i="8"/>
  <c r="E13" i="14" l="1"/>
  <c r="K13" i="14" s="1"/>
  <c r="F13" i="14"/>
  <c r="H13" i="14" s="1"/>
  <c r="G13" i="14"/>
  <c r="F11" i="13"/>
  <c r="G12" i="13" s="1"/>
  <c r="J11" i="13"/>
  <c r="E10" i="10"/>
  <c r="K10" i="10" s="1"/>
  <c r="H10" i="11"/>
  <c r="E11" i="11" s="1"/>
  <c r="K11" i="11" s="1"/>
  <c r="G10" i="7"/>
  <c r="F10" i="10"/>
  <c r="G11" i="10" s="1"/>
  <c r="H9" i="9"/>
  <c r="E10" i="9" s="1"/>
  <c r="F10" i="9" s="1"/>
  <c r="G11" i="9" s="1"/>
  <c r="H9" i="8"/>
  <c r="E10" i="8" s="1"/>
  <c r="F10" i="8" s="1"/>
  <c r="G11" i="8" s="1"/>
  <c r="J9" i="7"/>
  <c r="J10" i="10"/>
  <c r="K9" i="7"/>
  <c r="J13" i="14" l="1"/>
  <c r="E14" i="14"/>
  <c r="K14" i="14" s="1"/>
  <c r="G14" i="14"/>
  <c r="F14" i="14"/>
  <c r="H14" i="14" s="1"/>
  <c r="H11" i="13"/>
  <c r="E12" i="13" s="1"/>
  <c r="K12" i="13" s="1"/>
  <c r="F11" i="11"/>
  <c r="G12" i="11" s="1"/>
  <c r="J11" i="11"/>
  <c r="H10" i="10"/>
  <c r="E11" i="10" s="1"/>
  <c r="F11" i="10" s="1"/>
  <c r="G12" i="10" s="1"/>
  <c r="K10" i="9"/>
  <c r="J10" i="9"/>
  <c r="K10" i="8"/>
  <c r="H10" i="9"/>
  <c r="H9" i="7"/>
  <c r="E10" i="7" s="1"/>
  <c r="F10" i="7" s="1"/>
  <c r="G11" i="7" s="1"/>
  <c r="H10" i="8"/>
  <c r="J10" i="8"/>
  <c r="J14" i="14" l="1"/>
  <c r="G15" i="14"/>
  <c r="E15" i="14"/>
  <c r="J15" i="14" s="1"/>
  <c r="J12" i="13"/>
  <c r="F12" i="13"/>
  <c r="G13" i="13" s="1"/>
  <c r="H11" i="11"/>
  <c r="E12" i="11" s="1"/>
  <c r="F12" i="11" s="1"/>
  <c r="J11" i="10"/>
  <c r="H11" i="10"/>
  <c r="K11" i="10"/>
  <c r="E11" i="9"/>
  <c r="F11" i="9" s="1"/>
  <c r="G12" i="9" s="1"/>
  <c r="H10" i="7"/>
  <c r="K10" i="7"/>
  <c r="J10" i="7"/>
  <c r="E11" i="8"/>
  <c r="F15" i="14" l="1"/>
  <c r="H15" i="14" s="1"/>
  <c r="E16" i="14" s="1"/>
  <c r="J16" i="14" s="1"/>
  <c r="K15" i="14"/>
  <c r="H12" i="13"/>
  <c r="E13" i="13" s="1"/>
  <c r="K13" i="13" s="1"/>
  <c r="J12" i="11"/>
  <c r="K12" i="11"/>
  <c r="G13" i="11"/>
  <c r="H12" i="11"/>
  <c r="F11" i="8"/>
  <c r="E12" i="10"/>
  <c r="J12" i="10" s="1"/>
  <c r="K11" i="9"/>
  <c r="J11" i="9"/>
  <c r="J11" i="8"/>
  <c r="H11" i="9"/>
  <c r="E11" i="7"/>
  <c r="F11" i="7" s="1"/>
  <c r="G12" i="7" s="1"/>
  <c r="K11" i="8"/>
  <c r="F16" i="14" l="1"/>
  <c r="H16" i="14" s="1"/>
  <c r="E17" i="14" s="1"/>
  <c r="J17" i="14" s="1"/>
  <c r="G16" i="14"/>
  <c r="K16" i="14"/>
  <c r="F13" i="13"/>
  <c r="G14" i="13" s="1"/>
  <c r="J13" i="13"/>
  <c r="E13" i="11"/>
  <c r="K13" i="11" s="1"/>
  <c r="H11" i="8"/>
  <c r="G12" i="8"/>
  <c r="K12" i="10"/>
  <c r="F12" i="10"/>
  <c r="G13" i="10" s="1"/>
  <c r="E12" i="9"/>
  <c r="K12" i="9" s="1"/>
  <c r="J11" i="7"/>
  <c r="K11" i="7"/>
  <c r="K17" i="14" l="1"/>
  <c r="F17" i="14"/>
  <c r="H17" i="14" s="1"/>
  <c r="E18" i="14" s="1"/>
  <c r="J18" i="14" s="1"/>
  <c r="G17" i="14"/>
  <c r="H13" i="13"/>
  <c r="E14" i="13" s="1"/>
  <c r="K14" i="13" s="1"/>
  <c r="F13" i="11"/>
  <c r="G14" i="11" s="1"/>
  <c r="J13" i="11"/>
  <c r="H12" i="10"/>
  <c r="E13" i="10" s="1"/>
  <c r="J13" i="10" s="1"/>
  <c r="F12" i="9"/>
  <c r="G13" i="9" s="1"/>
  <c r="J12" i="9"/>
  <c r="H11" i="7"/>
  <c r="E12" i="7" s="1"/>
  <c r="F12" i="7" s="1"/>
  <c r="G13" i="7" s="1"/>
  <c r="G18" i="14" l="1"/>
  <c r="K18" i="14"/>
  <c r="F18" i="14"/>
  <c r="H18" i="14" s="1"/>
  <c r="E19" i="14" s="1"/>
  <c r="J19" i="14" s="1"/>
  <c r="F14" i="13"/>
  <c r="H14" i="13" s="1"/>
  <c r="J14" i="13"/>
  <c r="F13" i="10"/>
  <c r="G14" i="10" s="1"/>
  <c r="H13" i="11"/>
  <c r="E14" i="11" s="1"/>
  <c r="K14" i="11" s="1"/>
  <c r="K13" i="10"/>
  <c r="H13" i="10"/>
  <c r="E14" i="10" s="1"/>
  <c r="H12" i="9"/>
  <c r="E13" i="9" s="1"/>
  <c r="J13" i="9" s="1"/>
  <c r="H12" i="7"/>
  <c r="J12" i="7"/>
  <c r="K12" i="7"/>
  <c r="G19" i="14" l="1"/>
  <c r="K19" i="14"/>
  <c r="F19" i="14"/>
  <c r="H19" i="14" s="1"/>
  <c r="E20" i="14" s="1"/>
  <c r="K20" i="14" s="1"/>
  <c r="E15" i="13"/>
  <c r="K15" i="13" s="1"/>
  <c r="G15" i="13"/>
  <c r="F15" i="13"/>
  <c r="H15" i="13" s="1"/>
  <c r="F14" i="11"/>
  <c r="G15" i="11" s="1"/>
  <c r="J14" i="11"/>
  <c r="F14" i="10"/>
  <c r="G15" i="10" s="1"/>
  <c r="K14" i="10"/>
  <c r="J14" i="10"/>
  <c r="F13" i="9"/>
  <c r="G14" i="9" s="1"/>
  <c r="K13" i="9"/>
  <c r="E13" i="7"/>
  <c r="K13" i="7" s="1"/>
  <c r="J20" i="14" l="1"/>
  <c r="G20" i="14"/>
  <c r="F20" i="14"/>
  <c r="H20" i="14" s="1"/>
  <c r="J15" i="13"/>
  <c r="E16" i="13"/>
  <c r="J16" i="13" s="1"/>
  <c r="G16" i="13"/>
  <c r="H14" i="11"/>
  <c r="E15" i="11" s="1"/>
  <c r="H14" i="10"/>
  <c r="E15" i="10" s="1"/>
  <c r="H13" i="9"/>
  <c r="E14" i="9" s="1"/>
  <c r="K14" i="9" s="1"/>
  <c r="F13" i="7"/>
  <c r="G14" i="7" s="1"/>
  <c r="J13" i="7"/>
  <c r="E21" i="14" l="1"/>
  <c r="K21" i="14" s="1"/>
  <c r="G21" i="14"/>
  <c r="F16" i="13"/>
  <c r="H16" i="13" s="1"/>
  <c r="E17" i="13" s="1"/>
  <c r="K16" i="13"/>
  <c r="K15" i="11"/>
  <c r="J15" i="11"/>
  <c r="F15" i="11"/>
  <c r="G16" i="11" s="1"/>
  <c r="F15" i="10"/>
  <c r="G16" i="10" s="1"/>
  <c r="K15" i="10"/>
  <c r="J15" i="10"/>
  <c r="J14" i="9"/>
  <c r="F14" i="9"/>
  <c r="G15" i="9" s="1"/>
  <c r="H13" i="7"/>
  <c r="E14" i="7" s="1"/>
  <c r="J14" i="7" s="1"/>
  <c r="J21" i="14" l="1"/>
  <c r="F21" i="14"/>
  <c r="H21" i="14" s="1"/>
  <c r="E22" i="14" s="1"/>
  <c r="K22" i="14" s="1"/>
  <c r="G17" i="13"/>
  <c r="K17" i="13"/>
  <c r="J17" i="13"/>
  <c r="F17" i="13"/>
  <c r="H17" i="13" s="1"/>
  <c r="H15" i="11"/>
  <c r="E16" i="11" s="1"/>
  <c r="F16" i="11" s="1"/>
  <c r="G17" i="11" s="1"/>
  <c r="H15" i="10"/>
  <c r="E16" i="10" s="1"/>
  <c r="H14" i="9"/>
  <c r="E15" i="9" s="1"/>
  <c r="J15" i="9" s="1"/>
  <c r="F14" i="7"/>
  <c r="G15" i="7" s="1"/>
  <c r="K14" i="7"/>
  <c r="F22" i="14" l="1"/>
  <c r="H22" i="14" s="1"/>
  <c r="G22" i="14"/>
  <c r="J22" i="14"/>
  <c r="E18" i="13"/>
  <c r="K18" i="13" s="1"/>
  <c r="J18" i="13"/>
  <c r="G18" i="13"/>
  <c r="J16" i="11"/>
  <c r="H16" i="11"/>
  <c r="K16" i="11"/>
  <c r="F16" i="10"/>
  <c r="G17" i="10" s="1"/>
  <c r="K16" i="10"/>
  <c r="J16" i="10"/>
  <c r="F15" i="9"/>
  <c r="G16" i="9" s="1"/>
  <c r="K15" i="9"/>
  <c r="H14" i="7"/>
  <c r="E15" i="7" s="1"/>
  <c r="E23" i="14" l="1"/>
  <c r="J23" i="14" s="1"/>
  <c r="G23" i="14"/>
  <c r="F18" i="13"/>
  <c r="H18" i="13" s="1"/>
  <c r="E19" i="13" s="1"/>
  <c r="J19" i="13" s="1"/>
  <c r="E17" i="11"/>
  <c r="J17" i="11" s="1"/>
  <c r="H15" i="9"/>
  <c r="E16" i="9" s="1"/>
  <c r="K16" i="9" s="1"/>
  <c r="H16" i="10"/>
  <c r="E17" i="10" s="1"/>
  <c r="F17" i="10" s="1"/>
  <c r="G18" i="10" s="1"/>
  <c r="F16" i="9"/>
  <c r="G17" i="9" s="1"/>
  <c r="F15" i="7"/>
  <c r="G16" i="7" s="1"/>
  <c r="J15" i="7"/>
  <c r="K15" i="7"/>
  <c r="F23" i="14" l="1"/>
  <c r="H23" i="14" s="1"/>
  <c r="E24" i="14" s="1"/>
  <c r="K24" i="14" s="1"/>
  <c r="K23" i="14"/>
  <c r="F24" i="14" s="1"/>
  <c r="H24" i="14" s="1"/>
  <c r="G19" i="13"/>
  <c r="F19" i="13"/>
  <c r="H19" i="13" s="1"/>
  <c r="E20" i="13" s="1"/>
  <c r="J20" i="13" s="1"/>
  <c r="K19" i="13"/>
  <c r="K17" i="11"/>
  <c r="F17" i="11"/>
  <c r="G18" i="11" s="1"/>
  <c r="J16" i="9"/>
  <c r="H16" i="9"/>
  <c r="E17" i="9" s="1"/>
  <c r="F17" i="9" s="1"/>
  <c r="G18" i="9" s="1"/>
  <c r="H15" i="7"/>
  <c r="E16" i="7" s="1"/>
  <c r="J16" i="7" s="1"/>
  <c r="J17" i="10"/>
  <c r="K17" i="10"/>
  <c r="J24" i="14" l="1"/>
  <c r="G24" i="14"/>
  <c r="E25" i="14"/>
  <c r="J25" i="14" s="1"/>
  <c r="G25" i="14"/>
  <c r="F20" i="13"/>
  <c r="H20" i="13" s="1"/>
  <c r="E21" i="13" s="1"/>
  <c r="J21" i="13" s="1"/>
  <c r="K20" i="13"/>
  <c r="G20" i="13"/>
  <c r="H17" i="11"/>
  <c r="E18" i="11" s="1"/>
  <c r="J18" i="11" s="1"/>
  <c r="J17" i="9"/>
  <c r="K17" i="9"/>
  <c r="H17" i="10"/>
  <c r="E18" i="10" s="1"/>
  <c r="J18" i="10" s="1"/>
  <c r="F16" i="7"/>
  <c r="K16" i="7"/>
  <c r="H17" i="9"/>
  <c r="E18" i="9" s="1"/>
  <c r="F18" i="9" s="1"/>
  <c r="G19" i="9" s="1"/>
  <c r="K25" i="14" l="1"/>
  <c r="F25" i="14"/>
  <c r="H25" i="14" s="1"/>
  <c r="E26" i="14" s="1"/>
  <c r="J26" i="14" s="1"/>
  <c r="G21" i="13"/>
  <c r="F21" i="13"/>
  <c r="H21" i="13" s="1"/>
  <c r="E22" i="13" s="1"/>
  <c r="K21" i="13"/>
  <c r="K18" i="11"/>
  <c r="F18" i="11"/>
  <c r="G19" i="11" s="1"/>
  <c r="H16" i="7"/>
  <c r="E17" i="7" s="1"/>
  <c r="K17" i="7" s="1"/>
  <c r="G17" i="7"/>
  <c r="F18" i="10"/>
  <c r="G19" i="10" s="1"/>
  <c r="K18" i="10"/>
  <c r="F17" i="7"/>
  <c r="J18" i="9"/>
  <c r="K18" i="9"/>
  <c r="F26" i="14" l="1"/>
  <c r="H26" i="14" s="1"/>
  <c r="E27" i="14" s="1"/>
  <c r="J27" i="14" s="1"/>
  <c r="K26" i="14"/>
  <c r="F27" i="14" s="1"/>
  <c r="H27" i="14" s="1"/>
  <c r="E28" i="14" s="1"/>
  <c r="K28" i="14" s="1"/>
  <c r="G26" i="14"/>
  <c r="G27" i="14"/>
  <c r="J22" i="13"/>
  <c r="K22" i="13"/>
  <c r="G22" i="13"/>
  <c r="F22" i="13"/>
  <c r="H22" i="13" s="1"/>
  <c r="H18" i="11"/>
  <c r="E19" i="11" s="1"/>
  <c r="J17" i="7"/>
  <c r="G18" i="7"/>
  <c r="H18" i="10"/>
  <c r="E19" i="10" s="1"/>
  <c r="H17" i="7"/>
  <c r="H18" i="9"/>
  <c r="E19" i="9" s="1"/>
  <c r="F19" i="9" s="1"/>
  <c r="G20" i="9" s="1"/>
  <c r="K27" i="14" l="1"/>
  <c r="G28" i="14"/>
  <c r="J28" i="14"/>
  <c r="F28" i="14"/>
  <c r="H28" i="14" s="1"/>
  <c r="E23" i="13"/>
  <c r="J23" i="13" s="1"/>
  <c r="G23" i="13"/>
  <c r="K19" i="11"/>
  <c r="J19" i="11"/>
  <c r="F19" i="11"/>
  <c r="G20" i="11" s="1"/>
  <c r="F19" i="10"/>
  <c r="G20" i="10" s="1"/>
  <c r="E18" i="7"/>
  <c r="J18" i="7" s="1"/>
  <c r="J19" i="10"/>
  <c r="K19" i="10"/>
  <c r="K19" i="9"/>
  <c r="J19" i="9"/>
  <c r="E29" i="14" l="1"/>
  <c r="K29" i="14" s="1"/>
  <c r="G29" i="14"/>
  <c r="J29" i="14"/>
  <c r="F29" i="14"/>
  <c r="H29" i="14" s="1"/>
  <c r="E30" i="14" s="1"/>
  <c r="K30" i="14" s="1"/>
  <c r="F23" i="13"/>
  <c r="H23" i="13" s="1"/>
  <c r="E24" i="13" s="1"/>
  <c r="K24" i="13" s="1"/>
  <c r="K23" i="13"/>
  <c r="H19" i="11"/>
  <c r="E20" i="11" s="1"/>
  <c r="F18" i="7"/>
  <c r="G19" i="7" s="1"/>
  <c r="K18" i="7"/>
  <c r="H19" i="10"/>
  <c r="E20" i="10" s="1"/>
  <c r="F20" i="10" s="1"/>
  <c r="G21" i="10" s="1"/>
  <c r="H18" i="7"/>
  <c r="E19" i="7" s="1"/>
  <c r="F19" i="7" s="1"/>
  <c r="G20" i="7" s="1"/>
  <c r="H19" i="9"/>
  <c r="E20" i="9" s="1"/>
  <c r="F20" i="9" s="1"/>
  <c r="G21" i="9" s="1"/>
  <c r="F30" i="14" l="1"/>
  <c r="H30" i="14" s="1"/>
  <c r="G30" i="14"/>
  <c r="J30" i="14"/>
  <c r="G24" i="13"/>
  <c r="F24" i="13"/>
  <c r="H24" i="13" s="1"/>
  <c r="J24" i="13"/>
  <c r="K20" i="11"/>
  <c r="J20" i="11"/>
  <c r="F20" i="11"/>
  <c r="G21" i="11" s="1"/>
  <c r="J20" i="10"/>
  <c r="K20" i="10"/>
  <c r="J19" i="7"/>
  <c r="K19" i="7"/>
  <c r="K20" i="9"/>
  <c r="J20" i="9"/>
  <c r="E31" i="14" l="1"/>
  <c r="G31" i="14"/>
  <c r="J31" i="14"/>
  <c r="F31" i="14"/>
  <c r="H31" i="14" s="1"/>
  <c r="E32" i="14" s="1"/>
  <c r="K32" i="14" s="1"/>
  <c r="K31" i="14"/>
  <c r="G25" i="13"/>
  <c r="E25" i="13"/>
  <c r="J25" i="13" s="1"/>
  <c r="H20" i="11"/>
  <c r="E21" i="11" s="1"/>
  <c r="H20" i="10"/>
  <c r="E21" i="10" s="1"/>
  <c r="H20" i="9"/>
  <c r="E21" i="9" s="1"/>
  <c r="F21" i="9" s="1"/>
  <c r="G22" i="9" s="1"/>
  <c r="H19" i="7"/>
  <c r="E20" i="7" s="1"/>
  <c r="F32" i="14" l="1"/>
  <c r="H32" i="14" s="1"/>
  <c r="G32" i="14"/>
  <c r="J32" i="14"/>
  <c r="K25" i="13"/>
  <c r="F25" i="13"/>
  <c r="H25" i="13" s="1"/>
  <c r="E26" i="13" s="1"/>
  <c r="K26" i="13" s="1"/>
  <c r="K21" i="11"/>
  <c r="J21" i="11"/>
  <c r="F21" i="11"/>
  <c r="G22" i="11" s="1"/>
  <c r="F21" i="10"/>
  <c r="K21" i="10"/>
  <c r="J21" i="10"/>
  <c r="H21" i="9"/>
  <c r="F20" i="7"/>
  <c r="K21" i="9"/>
  <c r="J21" i="9"/>
  <c r="J20" i="7"/>
  <c r="K20" i="7"/>
  <c r="E33" i="14" l="1"/>
  <c r="J33" i="14" s="1"/>
  <c r="G33" i="14"/>
  <c r="J26" i="13"/>
  <c r="F26" i="13"/>
  <c r="H26" i="13" s="1"/>
  <c r="G26" i="13"/>
  <c r="H21" i="11"/>
  <c r="E22" i="11" s="1"/>
  <c r="H21" i="10"/>
  <c r="E22" i="10" s="1"/>
  <c r="G22" i="10"/>
  <c r="H20" i="7"/>
  <c r="G21" i="7"/>
  <c r="E21" i="7"/>
  <c r="J21" i="7" s="1"/>
  <c r="E22" i="9"/>
  <c r="J22" i="9" s="1"/>
  <c r="K33" i="14" l="1"/>
  <c r="F33" i="14"/>
  <c r="G27" i="13"/>
  <c r="E27" i="13"/>
  <c r="K27" i="13" s="1"/>
  <c r="J22" i="11"/>
  <c r="K22" i="11"/>
  <c r="F22" i="11"/>
  <c r="G23" i="11" s="1"/>
  <c r="J22" i="10"/>
  <c r="K22" i="10"/>
  <c r="K22" i="9"/>
  <c r="F21" i="7"/>
  <c r="G22" i="7" s="1"/>
  <c r="K21" i="7"/>
  <c r="F22" i="10"/>
  <c r="H22" i="10" s="1"/>
  <c r="F22" i="9"/>
  <c r="G23" i="9" s="1"/>
  <c r="H21" i="7"/>
  <c r="E22" i="7" s="1"/>
  <c r="J22" i="7" s="1"/>
  <c r="H33" i="14" l="1"/>
  <c r="E34" i="14" s="1"/>
  <c r="F34" i="14" s="1"/>
  <c r="H34" i="14" s="1"/>
  <c r="G34" i="14"/>
  <c r="F27" i="13"/>
  <c r="H27" i="13" s="1"/>
  <c r="J27" i="13"/>
  <c r="E23" i="10"/>
  <c r="H22" i="11"/>
  <c r="E23" i="11" s="1"/>
  <c r="G23" i="10"/>
  <c r="H22" i="9"/>
  <c r="E23" i="9" s="1"/>
  <c r="F23" i="9"/>
  <c r="G24" i="9" s="1"/>
  <c r="F23" i="10"/>
  <c r="K23" i="10"/>
  <c r="J23" i="10"/>
  <c r="J23" i="9"/>
  <c r="K23" i="9"/>
  <c r="K22" i="7"/>
  <c r="F22" i="7"/>
  <c r="G23" i="7" s="1"/>
  <c r="G35" i="14" l="1"/>
  <c r="J34" i="14"/>
  <c r="E35" i="14" s="1"/>
  <c r="K34" i="14"/>
  <c r="F35" i="14" s="1"/>
  <c r="H35" i="14" s="1"/>
  <c r="E28" i="13"/>
  <c r="K28" i="13" s="1"/>
  <c r="G28" i="13"/>
  <c r="J23" i="11"/>
  <c r="K23" i="11"/>
  <c r="F23" i="11"/>
  <c r="G24" i="11" s="1"/>
  <c r="G24" i="10"/>
  <c r="H23" i="10"/>
  <c r="E24" i="10" s="1"/>
  <c r="H23" i="9"/>
  <c r="E24" i="9" s="1"/>
  <c r="J24" i="9" s="1"/>
  <c r="H22" i="7"/>
  <c r="E23" i="7" s="1"/>
  <c r="J23" i="7" s="1"/>
  <c r="K35" i="14" l="1"/>
  <c r="J35" i="14"/>
  <c r="E36" i="14" s="1"/>
  <c r="G36" i="14"/>
  <c r="J28" i="13"/>
  <c r="F28" i="13"/>
  <c r="G29" i="13" s="1"/>
  <c r="H23" i="11"/>
  <c r="E24" i="11" s="1"/>
  <c r="F24" i="11" s="1"/>
  <c r="G25" i="11" s="1"/>
  <c r="F24" i="10"/>
  <c r="G25" i="10" s="1"/>
  <c r="K24" i="10"/>
  <c r="J24" i="10"/>
  <c r="F24" i="9"/>
  <c r="G25" i="9" s="1"/>
  <c r="K24" i="9"/>
  <c r="K23" i="7"/>
  <c r="F23" i="7"/>
  <c r="G24" i="7" s="1"/>
  <c r="K36" i="14" l="1"/>
  <c r="J36" i="14"/>
  <c r="F36" i="14"/>
  <c r="H36" i="14" s="1"/>
  <c r="E37" i="14" s="1"/>
  <c r="H28" i="13"/>
  <c r="E29" i="13" s="1"/>
  <c r="K24" i="11"/>
  <c r="H24" i="11"/>
  <c r="J24" i="11"/>
  <c r="H24" i="10"/>
  <c r="E25" i="10" s="1"/>
  <c r="H24" i="9"/>
  <c r="E25" i="9" s="1"/>
  <c r="F25" i="9" s="1"/>
  <c r="G26" i="9" s="1"/>
  <c r="H23" i="7"/>
  <c r="E24" i="7" s="1"/>
  <c r="F37" i="14" l="1"/>
  <c r="H37" i="14" s="1"/>
  <c r="G37" i="14"/>
  <c r="G38" i="14"/>
  <c r="K37" i="14"/>
  <c r="J37" i="14"/>
  <c r="E38" i="14" s="1"/>
  <c r="F29" i="13"/>
  <c r="K29" i="13"/>
  <c r="J29" i="13"/>
  <c r="E25" i="11"/>
  <c r="F25" i="11" s="1"/>
  <c r="G26" i="11" s="1"/>
  <c r="F25" i="10"/>
  <c r="K25" i="10"/>
  <c r="J25" i="10"/>
  <c r="H25" i="9"/>
  <c r="J25" i="9"/>
  <c r="E26" i="9" s="1"/>
  <c r="K25" i="9"/>
  <c r="F24" i="7"/>
  <c r="J24" i="7"/>
  <c r="K24" i="7"/>
  <c r="K38" i="14" l="1"/>
  <c r="J38" i="14"/>
  <c r="F38" i="14"/>
  <c r="H38" i="14" s="1"/>
  <c r="E39" i="14" s="1"/>
  <c r="H29" i="13"/>
  <c r="E30" i="13" s="1"/>
  <c r="G30" i="13"/>
  <c r="K25" i="11"/>
  <c r="J25" i="11"/>
  <c r="H25" i="11"/>
  <c r="H25" i="10"/>
  <c r="E26" i="10" s="1"/>
  <c r="K26" i="10" s="1"/>
  <c r="G26" i="10"/>
  <c r="H24" i="7"/>
  <c r="G25" i="7"/>
  <c r="F26" i="9"/>
  <c r="G27" i="9" s="1"/>
  <c r="K26" i="9"/>
  <c r="J26" i="9"/>
  <c r="E25" i="7"/>
  <c r="K25" i="7" s="1"/>
  <c r="F25" i="7"/>
  <c r="G39" i="14" l="1"/>
  <c r="F39" i="14"/>
  <c r="H39" i="14" s="1"/>
  <c r="J39" i="14"/>
  <c r="K39" i="14"/>
  <c r="J30" i="13"/>
  <c r="K30" i="13"/>
  <c r="F30" i="13"/>
  <c r="H30" i="13" s="1"/>
  <c r="E31" i="13" s="1"/>
  <c r="E26" i="11"/>
  <c r="K26" i="11" s="1"/>
  <c r="F26" i="10"/>
  <c r="G27" i="10" s="1"/>
  <c r="J26" i="10"/>
  <c r="G26" i="7"/>
  <c r="H26" i="9"/>
  <c r="E27" i="9" s="1"/>
  <c r="J25" i="7"/>
  <c r="H25" i="7"/>
  <c r="E26" i="7" s="1"/>
  <c r="G40" i="14" l="1"/>
  <c r="E40" i="14"/>
  <c r="G31" i="13"/>
  <c r="K31" i="13"/>
  <c r="J31" i="13"/>
  <c r="F31" i="13"/>
  <c r="H31" i="13" s="1"/>
  <c r="E32" i="13" s="1"/>
  <c r="J26" i="11"/>
  <c r="F26" i="11"/>
  <c r="H26" i="11" s="1"/>
  <c r="H26" i="10"/>
  <c r="E27" i="10" s="1"/>
  <c r="F27" i="9"/>
  <c r="J27" i="9"/>
  <c r="K27" i="9"/>
  <c r="F26" i="7"/>
  <c r="G27" i="7" s="1"/>
  <c r="K26" i="7"/>
  <c r="J26" i="7"/>
  <c r="K40" i="14" l="1"/>
  <c r="J40" i="14"/>
  <c r="F40" i="14"/>
  <c r="F32" i="13"/>
  <c r="H32" i="13" s="1"/>
  <c r="J32" i="13"/>
  <c r="K32" i="13"/>
  <c r="G32" i="13"/>
  <c r="E27" i="11"/>
  <c r="K27" i="11" s="1"/>
  <c r="G27" i="11"/>
  <c r="F27" i="10"/>
  <c r="H27" i="9"/>
  <c r="G28" i="9"/>
  <c r="E28" i="9"/>
  <c r="J28" i="9" s="1"/>
  <c r="J27" i="10"/>
  <c r="K27" i="10"/>
  <c r="H26" i="7"/>
  <c r="E27" i="7" s="1"/>
  <c r="H40" i="14" l="1"/>
  <c r="E41" i="14" s="1"/>
  <c r="G41" i="14"/>
  <c r="E33" i="13"/>
  <c r="F33" i="13" s="1"/>
  <c r="H33" i="13" s="1"/>
  <c r="G33" i="13"/>
  <c r="F27" i="11"/>
  <c r="H27" i="11" s="1"/>
  <c r="J27" i="11"/>
  <c r="H27" i="10"/>
  <c r="E28" i="10" s="1"/>
  <c r="J28" i="10" s="1"/>
  <c r="G28" i="10"/>
  <c r="K28" i="9"/>
  <c r="F28" i="9"/>
  <c r="G29" i="9" s="1"/>
  <c r="K27" i="7"/>
  <c r="J27" i="7"/>
  <c r="F27" i="7"/>
  <c r="H27" i="7" s="1"/>
  <c r="F41" i="14" l="1"/>
  <c r="G42" i="14" s="1"/>
  <c r="K41" i="14"/>
  <c r="J41" i="14"/>
  <c r="H41" i="14"/>
  <c r="E42" i="14" s="1"/>
  <c r="J33" i="13"/>
  <c r="E34" i="13" s="1"/>
  <c r="K33" i="13"/>
  <c r="G34" i="13"/>
  <c r="E28" i="11"/>
  <c r="F28" i="11" s="1"/>
  <c r="G28" i="11"/>
  <c r="F28" i="10"/>
  <c r="G29" i="10" s="1"/>
  <c r="K28" i="10"/>
  <c r="H28" i="9"/>
  <c r="E29" i="9" s="1"/>
  <c r="F29" i="9" s="1"/>
  <c r="G30" i="9" s="1"/>
  <c r="J29" i="9"/>
  <c r="K29" i="9"/>
  <c r="J42" i="14" l="1"/>
  <c r="K42" i="14"/>
  <c r="F42" i="14"/>
  <c r="H42" i="14" s="1"/>
  <c r="E43" i="14" s="1"/>
  <c r="F34" i="13"/>
  <c r="H34" i="13" s="1"/>
  <c r="J34" i="13"/>
  <c r="K34" i="13"/>
  <c r="K28" i="11"/>
  <c r="J28" i="11"/>
  <c r="G29" i="11"/>
  <c r="H28" i="11"/>
  <c r="H29" i="9"/>
  <c r="H28" i="10"/>
  <c r="E29" i="10" s="1"/>
  <c r="F29" i="10" s="1"/>
  <c r="G30" i="10" s="1"/>
  <c r="E30" i="9"/>
  <c r="F30" i="9" s="1"/>
  <c r="G31" i="9" s="1"/>
  <c r="J43" i="14" l="1"/>
  <c r="K43" i="14"/>
  <c r="F43" i="14"/>
  <c r="H43" i="14" s="1"/>
  <c r="E44" i="14" s="1"/>
  <c r="G43" i="14"/>
  <c r="E35" i="13"/>
  <c r="G35" i="13"/>
  <c r="E29" i="11"/>
  <c r="F29" i="11" s="1"/>
  <c r="G30" i="11" s="1"/>
  <c r="K29" i="10"/>
  <c r="J29" i="10"/>
  <c r="K30" i="9"/>
  <c r="J30" i="9"/>
  <c r="G44" i="14" l="1"/>
  <c r="F44" i="14"/>
  <c r="H44" i="14" s="1"/>
  <c r="J44" i="14"/>
  <c r="K44" i="14"/>
  <c r="K35" i="13"/>
  <c r="J35" i="13"/>
  <c r="F35" i="13"/>
  <c r="H35" i="13" s="1"/>
  <c r="E36" i="13" s="1"/>
  <c r="K29" i="11"/>
  <c r="J29" i="11"/>
  <c r="H29" i="11"/>
  <c r="E30" i="11" s="1"/>
  <c r="H29" i="10"/>
  <c r="E30" i="10" s="1"/>
  <c r="H30" i="9"/>
  <c r="E31" i="9" s="1"/>
  <c r="F31" i="9" s="1"/>
  <c r="G32" i="9" s="1"/>
  <c r="E45" i="14" l="1"/>
  <c r="J45" i="14"/>
  <c r="K45" i="14"/>
  <c r="G45" i="14"/>
  <c r="F45" i="14"/>
  <c r="H45" i="14" s="1"/>
  <c r="E46" i="14" s="1"/>
  <c r="F36" i="13"/>
  <c r="H36" i="13" s="1"/>
  <c r="J36" i="13"/>
  <c r="K36" i="13"/>
  <c r="G36" i="13"/>
  <c r="K30" i="11"/>
  <c r="J30" i="11"/>
  <c r="F30" i="11"/>
  <c r="G31" i="11" s="1"/>
  <c r="F30" i="10"/>
  <c r="G31" i="10" s="1"/>
  <c r="K30" i="10"/>
  <c r="J30" i="10"/>
  <c r="J31" i="9"/>
  <c r="K31" i="9"/>
  <c r="G46" i="14" l="1"/>
  <c r="F46" i="14"/>
  <c r="H46" i="14" s="1"/>
  <c r="E47" i="14" s="1"/>
  <c r="J46" i="14"/>
  <c r="K46" i="14"/>
  <c r="E37" i="13"/>
  <c r="F37" i="13" s="1"/>
  <c r="H37" i="13" s="1"/>
  <c r="G37" i="13"/>
  <c r="H30" i="11"/>
  <c r="E31" i="11" s="1"/>
  <c r="H30" i="10"/>
  <c r="E31" i="10" s="1"/>
  <c r="H31" i="9"/>
  <c r="E32" i="9" s="1"/>
  <c r="F32" i="9" s="1"/>
  <c r="G33" i="9" s="1"/>
  <c r="J47" i="14" l="1"/>
  <c r="K47" i="14"/>
  <c r="F47" i="14"/>
  <c r="H47" i="14" s="1"/>
  <c r="E48" i="14" s="1"/>
  <c r="G47" i="14"/>
  <c r="G48" i="14" s="1"/>
  <c r="K37" i="13"/>
  <c r="J37" i="13"/>
  <c r="E38" i="13"/>
  <c r="K38" i="13" s="1"/>
  <c r="G38" i="13"/>
  <c r="J31" i="11"/>
  <c r="K31" i="11"/>
  <c r="F31" i="11"/>
  <c r="G32" i="11" s="1"/>
  <c r="F31" i="10"/>
  <c r="G32" i="10" s="1"/>
  <c r="K31" i="10"/>
  <c r="J31" i="10"/>
  <c r="K32" i="9"/>
  <c r="J32" i="9"/>
  <c r="F48" i="14" l="1"/>
  <c r="H48" i="14" s="1"/>
  <c r="K48" i="14"/>
  <c r="J48" i="14"/>
  <c r="J38" i="13"/>
  <c r="F38" i="13"/>
  <c r="H38" i="13" s="1"/>
  <c r="G39" i="13"/>
  <c r="H31" i="11"/>
  <c r="E32" i="11" s="1"/>
  <c r="H31" i="10"/>
  <c r="E32" i="10" s="1"/>
  <c r="H32" i="9"/>
  <c r="E33" i="9" s="1"/>
  <c r="F33" i="9" s="1"/>
  <c r="G34" i="9" s="1"/>
  <c r="E49" i="14" l="1"/>
  <c r="G49" i="14"/>
  <c r="F49" i="14"/>
  <c r="H49" i="14" s="1"/>
  <c r="K49" i="14"/>
  <c r="J49" i="14"/>
  <c r="E39" i="13"/>
  <c r="J32" i="11"/>
  <c r="K32" i="11"/>
  <c r="F32" i="11"/>
  <c r="G33" i="11" s="1"/>
  <c r="F32" i="10"/>
  <c r="G33" i="10" s="1"/>
  <c r="J32" i="10"/>
  <c r="K32" i="10"/>
  <c r="J33" i="9"/>
  <c r="K33" i="9"/>
  <c r="E50" i="14" l="1"/>
  <c r="F50" i="14"/>
  <c r="H50" i="14" s="1"/>
  <c r="G50" i="14"/>
  <c r="G51" i="14" s="1"/>
  <c r="J50" i="14"/>
  <c r="E51" i="14" s="1"/>
  <c r="K50" i="14"/>
  <c r="F51" i="14" s="1"/>
  <c r="H51" i="14" s="1"/>
  <c r="K39" i="13"/>
  <c r="J39" i="13"/>
  <c r="F39" i="13"/>
  <c r="H32" i="11"/>
  <c r="E33" i="11" s="1"/>
  <c r="H32" i="10"/>
  <c r="E33" i="10" s="1"/>
  <c r="J33" i="10" s="1"/>
  <c r="H33" i="9"/>
  <c r="E34" i="9" s="1"/>
  <c r="F34" i="9" s="1"/>
  <c r="G35" i="9" s="1"/>
  <c r="J51" i="14" l="1"/>
  <c r="E52" i="14" s="1"/>
  <c r="K51" i="14"/>
  <c r="G52" i="14"/>
  <c r="H39" i="13"/>
  <c r="E40" i="13" s="1"/>
  <c r="F40" i="13" s="1"/>
  <c r="H40" i="13" s="1"/>
  <c r="G40" i="13"/>
  <c r="F33" i="11"/>
  <c r="J33" i="11"/>
  <c r="K33" i="11"/>
  <c r="F33" i="10"/>
  <c r="G34" i="10" s="1"/>
  <c r="K33" i="10"/>
  <c r="J34" i="9"/>
  <c r="K34" i="9"/>
  <c r="H34" i="9"/>
  <c r="E35" i="9" s="1"/>
  <c r="K35" i="9" s="1"/>
  <c r="F52" i="14" l="1"/>
  <c r="H52" i="14" s="1"/>
  <c r="K52" i="14"/>
  <c r="F53" i="14" s="1"/>
  <c r="H53" i="14" s="1"/>
  <c r="J52" i="14"/>
  <c r="E53" i="14" s="1"/>
  <c r="G41" i="13"/>
  <c r="K40" i="13"/>
  <c r="J40" i="13"/>
  <c r="E41" i="13" s="1"/>
  <c r="H33" i="11"/>
  <c r="E34" i="11" s="1"/>
  <c r="G34" i="11"/>
  <c r="H33" i="10"/>
  <c r="E34" i="10" s="1"/>
  <c r="J34" i="10" s="1"/>
  <c r="F35" i="9"/>
  <c r="G36" i="9" s="1"/>
  <c r="J35" i="9"/>
  <c r="G53" i="14" l="1"/>
  <c r="J53" i="14"/>
  <c r="K53" i="14"/>
  <c r="F54" i="14" s="1"/>
  <c r="H54" i="14" s="1"/>
  <c r="E54" i="14"/>
  <c r="G54" i="14"/>
  <c r="F41" i="13"/>
  <c r="H41" i="13" s="1"/>
  <c r="K41" i="13"/>
  <c r="J41" i="13"/>
  <c r="K34" i="11"/>
  <c r="J34" i="11"/>
  <c r="F34" i="11"/>
  <c r="H34" i="11" s="1"/>
  <c r="F34" i="10"/>
  <c r="G35" i="10" s="1"/>
  <c r="K34" i="10"/>
  <c r="H35" i="9"/>
  <c r="E36" i="9" s="1"/>
  <c r="K36" i="9" s="1"/>
  <c r="K54" i="14" l="1"/>
  <c r="J54" i="14"/>
  <c r="E55" i="14" s="1"/>
  <c r="G55" i="14"/>
  <c r="F55" i="14"/>
  <c r="H55" i="14" s="1"/>
  <c r="G42" i="13"/>
  <c r="E42" i="13"/>
  <c r="F42" i="13" s="1"/>
  <c r="H42" i="13" s="1"/>
  <c r="E35" i="11"/>
  <c r="G35" i="11"/>
  <c r="H34" i="10"/>
  <c r="E35" i="10" s="1"/>
  <c r="K35" i="10" s="1"/>
  <c r="J36" i="9"/>
  <c r="F36" i="9"/>
  <c r="G37" i="9" s="1"/>
  <c r="J55" i="14" l="1"/>
  <c r="K55" i="14"/>
  <c r="E56" i="14"/>
  <c r="G56" i="14"/>
  <c r="J42" i="13"/>
  <c r="E43" i="13" s="1"/>
  <c r="K42" i="13"/>
  <c r="G43" i="13"/>
  <c r="J35" i="11"/>
  <c r="K35" i="11"/>
  <c r="F35" i="11"/>
  <c r="H35" i="11" s="1"/>
  <c r="E36" i="11" s="1"/>
  <c r="F35" i="10"/>
  <c r="G36" i="10" s="1"/>
  <c r="J35" i="10"/>
  <c r="H36" i="9"/>
  <c r="E37" i="9" s="1"/>
  <c r="K37" i="9" s="1"/>
  <c r="F37" i="9"/>
  <c r="G38" i="9" s="1"/>
  <c r="F56" i="14" l="1"/>
  <c r="H56" i="14" s="1"/>
  <c r="J56" i="14"/>
  <c r="K56" i="14"/>
  <c r="G57" i="14"/>
  <c r="J43" i="13"/>
  <c r="K43" i="13"/>
  <c r="F43" i="13"/>
  <c r="G44" i="13" s="1"/>
  <c r="F36" i="11"/>
  <c r="H36" i="11" s="1"/>
  <c r="J36" i="11"/>
  <c r="K36" i="11"/>
  <c r="G36" i="11"/>
  <c r="H35" i="10"/>
  <c r="E36" i="10" s="1"/>
  <c r="F36" i="10" s="1"/>
  <c r="G37" i="10" s="1"/>
  <c r="J37" i="9"/>
  <c r="H37" i="9"/>
  <c r="E38" i="9" s="1"/>
  <c r="J38" i="9" s="1"/>
  <c r="E57" i="14" l="1"/>
  <c r="F57" i="14" s="1"/>
  <c r="K57" i="14"/>
  <c r="J57" i="14"/>
  <c r="H43" i="13"/>
  <c r="E44" i="13" s="1"/>
  <c r="E37" i="11"/>
  <c r="K37" i="11" s="1"/>
  <c r="G37" i="11"/>
  <c r="J36" i="10"/>
  <c r="K36" i="10"/>
  <c r="H36" i="10"/>
  <c r="E37" i="10" s="1"/>
  <c r="F37" i="10" s="1"/>
  <c r="G38" i="10" s="1"/>
  <c r="F38" i="9"/>
  <c r="G39" i="9" s="1"/>
  <c r="K38" i="9"/>
  <c r="H57" i="14" l="1"/>
  <c r="E58" i="14" s="1"/>
  <c r="G58" i="14"/>
  <c r="F58" i="14"/>
  <c r="H58" i="14" s="1"/>
  <c r="K58" i="14"/>
  <c r="J58" i="14"/>
  <c r="E59" i="14"/>
  <c r="G59" i="14"/>
  <c r="F59" i="14"/>
  <c r="H59" i="14" s="1"/>
  <c r="K44" i="13"/>
  <c r="J44" i="13"/>
  <c r="F44" i="13"/>
  <c r="J37" i="11"/>
  <c r="F37" i="11"/>
  <c r="H37" i="11" s="1"/>
  <c r="H37" i="10"/>
  <c r="H38" i="9"/>
  <c r="E39" i="9" s="1"/>
  <c r="J37" i="10"/>
  <c r="K37" i="10"/>
  <c r="G60" i="14" l="1"/>
  <c r="J59" i="14"/>
  <c r="E60" i="14" s="1"/>
  <c r="K59" i="14"/>
  <c r="F60" i="14" s="1"/>
  <c r="H60" i="14" s="1"/>
  <c r="H44" i="13"/>
  <c r="E45" i="13" s="1"/>
  <c r="F45" i="13" s="1"/>
  <c r="H45" i="13" s="1"/>
  <c r="G45" i="13"/>
  <c r="G38" i="11"/>
  <c r="E38" i="11"/>
  <c r="F39" i="9"/>
  <c r="G40" i="9" s="1"/>
  <c r="J39" i="9"/>
  <c r="E38" i="10"/>
  <c r="K38" i="10" s="1"/>
  <c r="F38" i="10"/>
  <c r="G39" i="10" s="1"/>
  <c r="J38" i="10"/>
  <c r="K39" i="9"/>
  <c r="H39" i="9"/>
  <c r="E40" i="9" s="1"/>
  <c r="K60" i="14" l="1"/>
  <c r="J60" i="14"/>
  <c r="E61" i="14" s="1"/>
  <c r="G61" i="14"/>
  <c r="F61" i="14"/>
  <c r="H61" i="14" s="1"/>
  <c r="G46" i="13"/>
  <c r="J45" i="13"/>
  <c r="E46" i="13"/>
  <c r="K45" i="13"/>
  <c r="F46" i="13" s="1"/>
  <c r="H46" i="13" s="1"/>
  <c r="K38" i="11"/>
  <c r="J38" i="11"/>
  <c r="F38" i="11"/>
  <c r="G39" i="11" s="1"/>
  <c r="J40" i="9"/>
  <c r="K40" i="9"/>
  <c r="F40" i="9"/>
  <c r="H40" i="9" s="1"/>
  <c r="H38" i="10"/>
  <c r="E39" i="10" s="1"/>
  <c r="F39" i="10" s="1"/>
  <c r="G40" i="10" s="1"/>
  <c r="J61" i="14" l="1"/>
  <c r="E62" i="14" s="1"/>
  <c r="K61" i="14"/>
  <c r="F62" i="14" s="1"/>
  <c r="H62" i="14" s="1"/>
  <c r="G62" i="14"/>
  <c r="G47" i="13"/>
  <c r="J46" i="13"/>
  <c r="E47" i="13" s="1"/>
  <c r="K46" i="13"/>
  <c r="F47" i="13" s="1"/>
  <c r="H38" i="11"/>
  <c r="E39" i="11" s="1"/>
  <c r="F39" i="11" s="1"/>
  <c r="G40" i="11" s="1"/>
  <c r="J39" i="10"/>
  <c r="K39" i="10"/>
  <c r="G63" i="14" l="1"/>
  <c r="J62" i="14"/>
  <c r="E63" i="14" s="1"/>
  <c r="K62" i="14"/>
  <c r="F63" i="14" s="1"/>
  <c r="H63" i="14" s="1"/>
  <c r="K47" i="13"/>
  <c r="J47" i="13"/>
  <c r="H47" i="13"/>
  <c r="E48" i="13" s="1"/>
  <c r="G48" i="13"/>
  <c r="H39" i="11"/>
  <c r="K39" i="11"/>
  <c r="J39" i="11"/>
  <c r="H39" i="10"/>
  <c r="E40" i="10" s="1"/>
  <c r="F40" i="10" s="1"/>
  <c r="G41" i="10" s="1"/>
  <c r="J63" i="14" l="1"/>
  <c r="K63" i="14"/>
  <c r="E64" i="14"/>
  <c r="G64" i="14"/>
  <c r="F64" i="14"/>
  <c r="H64" i="14" s="1"/>
  <c r="F48" i="13"/>
  <c r="G49" i="13" s="1"/>
  <c r="K48" i="13"/>
  <c r="J48" i="13"/>
  <c r="E40" i="11"/>
  <c r="F40" i="11" s="1"/>
  <c r="H40" i="11" s="1"/>
  <c r="K40" i="10"/>
  <c r="J40" i="10"/>
  <c r="G65" i="14" l="1"/>
  <c r="J64" i="14"/>
  <c r="E65" i="14" s="1"/>
  <c r="K64" i="14"/>
  <c r="F65" i="14" s="1"/>
  <c r="H65" i="14" s="1"/>
  <c r="H48" i="13"/>
  <c r="E49" i="13" s="1"/>
  <c r="F49" i="13" s="1"/>
  <c r="G50" i="13" s="1"/>
  <c r="K40" i="11"/>
  <c r="G41" i="11"/>
  <c r="J40" i="11"/>
  <c r="E41" i="11" s="1"/>
  <c r="K41" i="11" s="1"/>
  <c r="H40" i="10"/>
  <c r="E41" i="10" s="1"/>
  <c r="F41" i="10" s="1"/>
  <c r="G42" i="10" s="1"/>
  <c r="K65" i="14" l="1"/>
  <c r="J65" i="14"/>
  <c r="E66" i="14"/>
  <c r="F66" i="14"/>
  <c r="H66" i="14" s="1"/>
  <c r="G66" i="14"/>
  <c r="K49" i="13"/>
  <c r="H49" i="13"/>
  <c r="J49" i="13"/>
  <c r="J41" i="11"/>
  <c r="F41" i="11"/>
  <c r="G42" i="11" s="1"/>
  <c r="H41" i="11"/>
  <c r="J41" i="10"/>
  <c r="K41" i="10"/>
  <c r="G67" i="14" l="1"/>
  <c r="K66" i="14"/>
  <c r="J66" i="14"/>
  <c r="E67" i="14" s="1"/>
  <c r="E50" i="13"/>
  <c r="F50" i="13" s="1"/>
  <c r="E42" i="11"/>
  <c r="K42" i="11" s="1"/>
  <c r="H41" i="10"/>
  <c r="E42" i="10" s="1"/>
  <c r="F42" i="10" s="1"/>
  <c r="G43" i="10" s="1"/>
  <c r="F67" i="14" l="1"/>
  <c r="H67" i="14" s="1"/>
  <c r="K67" i="14"/>
  <c r="J67" i="14"/>
  <c r="E68" i="14" s="1"/>
  <c r="G68" i="14"/>
  <c r="H50" i="13"/>
  <c r="G51" i="13"/>
  <c r="K50" i="13"/>
  <c r="J50" i="13"/>
  <c r="F42" i="11"/>
  <c r="H42" i="11" s="1"/>
  <c r="J42" i="11"/>
  <c r="J42" i="10"/>
  <c r="H42" i="10"/>
  <c r="K42" i="10"/>
  <c r="F68" i="14" l="1"/>
  <c r="H68" i="14" s="1"/>
  <c r="G69" i="14"/>
  <c r="J68" i="14"/>
  <c r="K68" i="14"/>
  <c r="E69" i="14"/>
  <c r="E51" i="13"/>
  <c r="F51" i="13" s="1"/>
  <c r="H51" i="13" s="1"/>
  <c r="E43" i="11"/>
  <c r="K43" i="11" s="1"/>
  <c r="G43" i="11"/>
  <c r="E43" i="10"/>
  <c r="F43" i="10" s="1"/>
  <c r="G44" i="10" s="1"/>
  <c r="F69" i="14" l="1"/>
  <c r="H69" i="14" s="1"/>
  <c r="K69" i="14"/>
  <c r="F70" i="14" s="1"/>
  <c r="H70" i="14" s="1"/>
  <c r="J69" i="14"/>
  <c r="E70" i="14" s="1"/>
  <c r="G52" i="13"/>
  <c r="K51" i="13"/>
  <c r="F52" i="13" s="1"/>
  <c r="H52" i="13" s="1"/>
  <c r="J51" i="13"/>
  <c r="E52" i="13" s="1"/>
  <c r="J43" i="11"/>
  <c r="F43" i="11"/>
  <c r="H43" i="11" s="1"/>
  <c r="G44" i="11"/>
  <c r="J43" i="10"/>
  <c r="K43" i="10"/>
  <c r="H43" i="10"/>
  <c r="E44" i="10" s="1"/>
  <c r="F44" i="10" s="1"/>
  <c r="G45" i="10" s="1"/>
  <c r="G70" i="14" l="1"/>
  <c r="G71" i="14"/>
  <c r="J70" i="14"/>
  <c r="E71" i="14" s="1"/>
  <c r="K70" i="14"/>
  <c r="K52" i="13"/>
  <c r="F53" i="13" s="1"/>
  <c r="H53" i="13" s="1"/>
  <c r="J52" i="13"/>
  <c r="E53" i="13"/>
  <c r="G53" i="13"/>
  <c r="E44" i="11"/>
  <c r="J44" i="11" s="1"/>
  <c r="J44" i="10"/>
  <c r="K44" i="10"/>
  <c r="J71" i="14" l="1"/>
  <c r="K71" i="14"/>
  <c r="F71" i="14"/>
  <c r="H71" i="14" s="1"/>
  <c r="E72" i="14" s="1"/>
  <c r="G54" i="13"/>
  <c r="J53" i="13"/>
  <c r="E54" i="13" s="1"/>
  <c r="K53" i="13"/>
  <c r="F54" i="13" s="1"/>
  <c r="H54" i="13" s="1"/>
  <c r="K44" i="11"/>
  <c r="F44" i="11"/>
  <c r="H44" i="11" s="1"/>
  <c r="E45" i="11" s="1"/>
  <c r="K45" i="11" s="1"/>
  <c r="H44" i="10"/>
  <c r="E45" i="10" s="1"/>
  <c r="F45" i="10" s="1"/>
  <c r="G46" i="10" s="1"/>
  <c r="J72" i="14" l="1"/>
  <c r="K72" i="14"/>
  <c r="F72" i="14"/>
  <c r="H72" i="14" s="1"/>
  <c r="E73" i="14" s="1"/>
  <c r="G72" i="14"/>
  <c r="G55" i="13"/>
  <c r="J54" i="13"/>
  <c r="E55" i="13" s="1"/>
  <c r="K54" i="13"/>
  <c r="F55" i="13" s="1"/>
  <c r="G56" i="13" s="1"/>
  <c r="G45" i="11"/>
  <c r="F45" i="11"/>
  <c r="H45" i="11" s="1"/>
  <c r="J45" i="11"/>
  <c r="J45" i="10"/>
  <c r="H45" i="10"/>
  <c r="K45" i="10"/>
  <c r="F73" i="14" l="1"/>
  <c r="H73" i="14" s="1"/>
  <c r="G73" i="14"/>
  <c r="K73" i="14"/>
  <c r="J73" i="14"/>
  <c r="J55" i="13"/>
  <c r="K55" i="13"/>
  <c r="H55" i="13"/>
  <c r="E56" i="13" s="1"/>
  <c r="E46" i="11"/>
  <c r="K46" i="11" s="1"/>
  <c r="G46" i="11"/>
  <c r="E46" i="10"/>
  <c r="E74" i="14" l="1"/>
  <c r="J74" i="14"/>
  <c r="K74" i="14"/>
  <c r="F74" i="14"/>
  <c r="H74" i="14" s="1"/>
  <c r="E75" i="14" s="1"/>
  <c r="G74" i="14"/>
  <c r="F56" i="13"/>
  <c r="H56" i="13" s="1"/>
  <c r="E57" i="13" s="1"/>
  <c r="K56" i="13"/>
  <c r="J56" i="13"/>
  <c r="G57" i="13"/>
  <c r="F46" i="11"/>
  <c r="H46" i="11" s="1"/>
  <c r="J46" i="11"/>
  <c r="G47" i="11"/>
  <c r="E47" i="11"/>
  <c r="J46" i="10"/>
  <c r="K46" i="10"/>
  <c r="F46" i="10"/>
  <c r="G47" i="10" s="1"/>
  <c r="J75" i="14" l="1"/>
  <c r="K75" i="14"/>
  <c r="G75" i="14"/>
  <c r="F75" i="14"/>
  <c r="H75" i="14" s="1"/>
  <c r="E76" i="14" s="1"/>
  <c r="K57" i="13"/>
  <c r="J57" i="13"/>
  <c r="F57" i="13"/>
  <c r="H57" i="13" s="1"/>
  <c r="K47" i="11"/>
  <c r="F47" i="11"/>
  <c r="J47" i="11"/>
  <c r="H46" i="10"/>
  <c r="E47" i="10" s="1"/>
  <c r="K76" i="14" l="1"/>
  <c r="F76" i="14"/>
  <c r="H76" i="14" s="1"/>
  <c r="E77" i="14" s="1"/>
  <c r="F77" i="14" s="1"/>
  <c r="H77" i="14" s="1"/>
  <c r="J76" i="14"/>
  <c r="G76" i="14"/>
  <c r="G77" i="14"/>
  <c r="G58" i="13"/>
  <c r="E58" i="13"/>
  <c r="F58" i="13"/>
  <c r="H58" i="13" s="1"/>
  <c r="H47" i="11"/>
  <c r="E48" i="11" s="1"/>
  <c r="G48" i="11"/>
  <c r="F47" i="10"/>
  <c r="G48" i="10" s="1"/>
  <c r="K47" i="10"/>
  <c r="J47" i="10"/>
  <c r="K77" i="14" l="1"/>
  <c r="J77" i="14"/>
  <c r="E78" i="14" s="1"/>
  <c r="K78" i="14" s="1"/>
  <c r="J78" i="14"/>
  <c r="G78" i="14"/>
  <c r="F78" i="14"/>
  <c r="H78" i="14" s="1"/>
  <c r="E79" i="14" s="1"/>
  <c r="K58" i="13"/>
  <c r="J58" i="13"/>
  <c r="E59" i="13"/>
  <c r="G59" i="13"/>
  <c r="F59" i="13"/>
  <c r="F48" i="11"/>
  <c r="G49" i="11" s="1"/>
  <c r="K48" i="11"/>
  <c r="J48" i="11"/>
  <c r="H47" i="10"/>
  <c r="E48" i="10" s="1"/>
  <c r="G79" i="14" l="1"/>
  <c r="F79" i="14"/>
  <c r="H79" i="14" s="1"/>
  <c r="K79" i="14"/>
  <c r="J79" i="14"/>
  <c r="H59" i="13"/>
  <c r="J59" i="13"/>
  <c r="K59" i="13"/>
  <c r="F60" i="13" s="1"/>
  <c r="H60" i="13" s="1"/>
  <c r="E60" i="13"/>
  <c r="G60" i="13"/>
  <c r="H48" i="11"/>
  <c r="E49" i="11" s="1"/>
  <c r="F48" i="10"/>
  <c r="G49" i="10" s="1"/>
  <c r="K48" i="10"/>
  <c r="J48" i="10"/>
  <c r="E80" i="14" l="1"/>
  <c r="G80" i="14"/>
  <c r="F80" i="14"/>
  <c r="H80" i="14" s="1"/>
  <c r="G61" i="13"/>
  <c r="J60" i="13"/>
  <c r="E61" i="13" s="1"/>
  <c r="K60" i="13"/>
  <c r="F61" i="13" s="1"/>
  <c r="H61" i="13" s="1"/>
  <c r="J49" i="11"/>
  <c r="K49" i="11"/>
  <c r="F49" i="11"/>
  <c r="G50" i="11" s="1"/>
  <c r="H48" i="10"/>
  <c r="E49" i="10" s="1"/>
  <c r="F49" i="10" s="1"/>
  <c r="G50" i="10" s="1"/>
  <c r="G81" i="14" l="1"/>
  <c r="J80" i="14"/>
  <c r="E81" i="14" s="1"/>
  <c r="K80" i="14"/>
  <c r="F81" i="14" s="1"/>
  <c r="H81" i="14" s="1"/>
  <c r="K61" i="13"/>
  <c r="J61" i="13"/>
  <c r="E62" i="13" s="1"/>
  <c r="G62" i="13"/>
  <c r="H49" i="11"/>
  <c r="E50" i="11" s="1"/>
  <c r="H49" i="10"/>
  <c r="J49" i="10"/>
  <c r="K49" i="10"/>
  <c r="K81" i="14" l="1"/>
  <c r="J81" i="14"/>
  <c r="E82" i="14" s="1"/>
  <c r="G82" i="14"/>
  <c r="J62" i="13"/>
  <c r="K62" i="13"/>
  <c r="F62" i="13"/>
  <c r="H62" i="13" s="1"/>
  <c r="E63" i="13" s="1"/>
  <c r="F50" i="11"/>
  <c r="G51" i="11" s="1"/>
  <c r="K50" i="11"/>
  <c r="J50" i="11"/>
  <c r="E50" i="10"/>
  <c r="J82" i="14" l="1"/>
  <c r="K82" i="14"/>
  <c r="F82" i="14"/>
  <c r="H82" i="14" s="1"/>
  <c r="E83" i="14" s="1"/>
  <c r="K63" i="13"/>
  <c r="J63" i="13"/>
  <c r="F63" i="13"/>
  <c r="H63" i="13" s="1"/>
  <c r="G63" i="13"/>
  <c r="H50" i="11"/>
  <c r="E51" i="11" s="1"/>
  <c r="K50" i="10"/>
  <c r="J50" i="10"/>
  <c r="F50" i="10"/>
  <c r="G51" i="10" s="1"/>
  <c r="G83" i="14" l="1"/>
  <c r="K83" i="14"/>
  <c r="J83" i="14"/>
  <c r="F83" i="14"/>
  <c r="H83" i="14" s="1"/>
  <c r="E84" i="14" s="1"/>
  <c r="G64" i="13"/>
  <c r="E64" i="13"/>
  <c r="F51" i="11"/>
  <c r="G52" i="11" s="1"/>
  <c r="J51" i="11"/>
  <c r="K51" i="11"/>
  <c r="H50" i="10"/>
  <c r="E51" i="10" s="1"/>
  <c r="K84" i="14" l="1"/>
  <c r="J84" i="14"/>
  <c r="G84" i="14"/>
  <c r="F84" i="14"/>
  <c r="H84" i="14" s="1"/>
  <c r="E85" i="14" s="1"/>
  <c r="K64" i="13"/>
  <c r="J64" i="13"/>
  <c r="F64" i="13"/>
  <c r="G65" i="13" s="1"/>
  <c r="H51" i="11"/>
  <c r="E52" i="11" s="1"/>
  <c r="F52" i="11" s="1"/>
  <c r="G53" i="11" s="1"/>
  <c r="F51" i="10"/>
  <c r="G52" i="10" s="1"/>
  <c r="K51" i="10"/>
  <c r="J51" i="10"/>
  <c r="J85" i="14" l="1"/>
  <c r="K85" i="14"/>
  <c r="F85" i="14"/>
  <c r="H85" i="14" s="1"/>
  <c r="E86" i="14" s="1"/>
  <c r="G85" i="14"/>
  <c r="H64" i="13"/>
  <c r="E65" i="13" s="1"/>
  <c r="F65" i="13" s="1"/>
  <c r="G66" i="13" s="1"/>
  <c r="J52" i="11"/>
  <c r="K52" i="11"/>
  <c r="H52" i="11"/>
  <c r="E53" i="11" s="1"/>
  <c r="H51" i="10"/>
  <c r="E52" i="10" s="1"/>
  <c r="F86" i="14" l="1"/>
  <c r="H86" i="14" s="1"/>
  <c r="G86" i="14"/>
  <c r="K86" i="14"/>
  <c r="J86" i="14"/>
  <c r="K65" i="13"/>
  <c r="J65" i="13"/>
  <c r="H65" i="13"/>
  <c r="E66" i="13" s="1"/>
  <c r="F53" i="11"/>
  <c r="J53" i="11"/>
  <c r="K53" i="11"/>
  <c r="K52" i="10"/>
  <c r="J52" i="10"/>
  <c r="F52" i="10"/>
  <c r="G53" i="10" s="1"/>
  <c r="G87" i="14" l="1"/>
  <c r="E87" i="14"/>
  <c r="F66" i="13"/>
  <c r="G67" i="13" s="1"/>
  <c r="K66" i="13"/>
  <c r="H66" i="13"/>
  <c r="J66" i="13"/>
  <c r="H53" i="11"/>
  <c r="E54" i="11" s="1"/>
  <c r="F54" i="11" s="1"/>
  <c r="H54" i="11" s="1"/>
  <c r="G54" i="11"/>
  <c r="H52" i="10"/>
  <c r="E53" i="10" s="1"/>
  <c r="K87" i="14" l="1"/>
  <c r="J87" i="14"/>
  <c r="F87" i="14"/>
  <c r="H87" i="14" s="1"/>
  <c r="E88" i="14" s="1"/>
  <c r="E67" i="13"/>
  <c r="F67" i="13"/>
  <c r="H67" i="13" s="1"/>
  <c r="K67" i="13"/>
  <c r="J67" i="13"/>
  <c r="E68" i="13" s="1"/>
  <c r="G68" i="13"/>
  <c r="G55" i="11"/>
  <c r="J54" i="11"/>
  <c r="K54" i="11"/>
  <c r="E55" i="11"/>
  <c r="F53" i="10"/>
  <c r="G54" i="10" s="1"/>
  <c r="J53" i="10"/>
  <c r="K53" i="10"/>
  <c r="G88" i="14" l="1"/>
  <c r="K88" i="14"/>
  <c r="J88" i="14"/>
  <c r="F88" i="14"/>
  <c r="H88" i="14" s="1"/>
  <c r="E89" i="14" s="1"/>
  <c r="F68" i="13"/>
  <c r="H68" i="13" s="1"/>
  <c r="K68" i="13"/>
  <c r="J68" i="13"/>
  <c r="F55" i="11"/>
  <c r="H55" i="11" s="1"/>
  <c r="J55" i="11"/>
  <c r="K55" i="11"/>
  <c r="H53" i="10"/>
  <c r="E54" i="10" s="1"/>
  <c r="K54" i="10" s="1"/>
  <c r="J89" i="14" l="1"/>
  <c r="K89" i="14"/>
  <c r="G89" i="14"/>
  <c r="F89" i="14"/>
  <c r="H89" i="14" s="1"/>
  <c r="E90" i="14" s="1"/>
  <c r="E69" i="13"/>
  <c r="G69" i="13"/>
  <c r="G56" i="11"/>
  <c r="E56" i="11"/>
  <c r="F56" i="11" s="1"/>
  <c r="H56" i="11" s="1"/>
  <c r="F54" i="10"/>
  <c r="G55" i="10" s="1"/>
  <c r="J54" i="10"/>
  <c r="J90" i="14" l="1"/>
  <c r="K90" i="14"/>
  <c r="G90" i="14"/>
  <c r="F90" i="14"/>
  <c r="H90" i="14" s="1"/>
  <c r="E91" i="14" s="1"/>
  <c r="K69" i="13"/>
  <c r="J69" i="13"/>
  <c r="F69" i="13"/>
  <c r="H69" i="13" s="1"/>
  <c r="E70" i="13" s="1"/>
  <c r="K56" i="11"/>
  <c r="J56" i="11"/>
  <c r="E57" i="11" s="1"/>
  <c r="G57" i="11"/>
  <c r="H54" i="10"/>
  <c r="E55" i="10" s="1"/>
  <c r="F55" i="10" s="1"/>
  <c r="G56" i="10" s="1"/>
  <c r="F91" i="14" l="1"/>
  <c r="H91" i="14" s="1"/>
  <c r="G91" i="14"/>
  <c r="K91" i="14"/>
  <c r="J91" i="14"/>
  <c r="K70" i="13"/>
  <c r="J70" i="13"/>
  <c r="F70" i="13"/>
  <c r="H70" i="13" s="1"/>
  <c r="E71" i="13" s="1"/>
  <c r="G70" i="13"/>
  <c r="K57" i="11"/>
  <c r="J57" i="11"/>
  <c r="F57" i="11"/>
  <c r="H57" i="11" s="1"/>
  <c r="E58" i="11" s="1"/>
  <c r="K55" i="10"/>
  <c r="J55" i="10"/>
  <c r="H55" i="10"/>
  <c r="E56" i="10" s="1"/>
  <c r="G92" i="14" l="1"/>
  <c r="E92" i="14"/>
  <c r="F92" i="14" s="1"/>
  <c r="H92" i="14" s="1"/>
  <c r="J71" i="13"/>
  <c r="K71" i="13"/>
  <c r="F71" i="13"/>
  <c r="H71" i="13" s="1"/>
  <c r="E72" i="13" s="1"/>
  <c r="G71" i="13"/>
  <c r="F58" i="11"/>
  <c r="H58" i="11" s="1"/>
  <c r="J58" i="11"/>
  <c r="K58" i="11"/>
  <c r="G58" i="11"/>
  <c r="F56" i="10"/>
  <c r="G57" i="10" s="1"/>
  <c r="J56" i="10"/>
  <c r="K56" i="10"/>
  <c r="J92" i="14" l="1"/>
  <c r="E93" i="14" s="1"/>
  <c r="K92" i="14"/>
  <c r="F93" i="14" s="1"/>
  <c r="H93" i="14" s="1"/>
  <c r="G93" i="14"/>
  <c r="G72" i="13"/>
  <c r="F72" i="13"/>
  <c r="H72" i="13" s="1"/>
  <c r="K72" i="13"/>
  <c r="J72" i="13"/>
  <c r="E73" i="13"/>
  <c r="G59" i="11"/>
  <c r="E59" i="11"/>
  <c r="F59" i="11" s="1"/>
  <c r="G60" i="11" s="1"/>
  <c r="H56" i="10"/>
  <c r="E57" i="10" s="1"/>
  <c r="J93" i="14" l="1"/>
  <c r="E94" i="14" s="1"/>
  <c r="K93" i="14"/>
  <c r="F94" i="14" s="1"/>
  <c r="H94" i="14" s="1"/>
  <c r="G94" i="14"/>
  <c r="K73" i="13"/>
  <c r="J73" i="13"/>
  <c r="F73" i="13"/>
  <c r="H73" i="13" s="1"/>
  <c r="E74" i="13" s="1"/>
  <c r="G73" i="13"/>
  <c r="K59" i="11"/>
  <c r="J59" i="11"/>
  <c r="H59" i="11"/>
  <c r="E60" i="11" s="1"/>
  <c r="F60" i="11" s="1"/>
  <c r="G61" i="11" s="1"/>
  <c r="F57" i="10"/>
  <c r="K57" i="10"/>
  <c r="J57" i="10"/>
  <c r="J94" i="14" l="1"/>
  <c r="E95" i="14" s="1"/>
  <c r="K94" i="14"/>
  <c r="F95" i="14" s="1"/>
  <c r="H95" i="14" s="1"/>
  <c r="G95" i="14"/>
  <c r="K74" i="13"/>
  <c r="J74" i="13"/>
  <c r="G74" i="13"/>
  <c r="F74" i="13"/>
  <c r="H74" i="13" s="1"/>
  <c r="E75" i="13" s="1"/>
  <c r="J60" i="11"/>
  <c r="K60" i="11"/>
  <c r="H60" i="11"/>
  <c r="E61" i="11" s="1"/>
  <c r="H57" i="10"/>
  <c r="E58" i="10" s="1"/>
  <c r="F58" i="10" s="1"/>
  <c r="G58" i="10"/>
  <c r="K95" i="14" l="1"/>
  <c r="J95" i="14"/>
  <c r="E96" i="14" s="1"/>
  <c r="G96" i="14"/>
  <c r="J75" i="13"/>
  <c r="K75" i="13"/>
  <c r="G75" i="13"/>
  <c r="F75" i="13"/>
  <c r="H75" i="13" s="1"/>
  <c r="J61" i="11"/>
  <c r="K61" i="11"/>
  <c r="F61" i="11"/>
  <c r="J58" i="10"/>
  <c r="H58" i="10"/>
  <c r="K58" i="10"/>
  <c r="G59" i="10"/>
  <c r="K96" i="14" l="1"/>
  <c r="J96" i="14"/>
  <c r="F96" i="14"/>
  <c r="H96" i="14" s="1"/>
  <c r="E97" i="14" s="1"/>
  <c r="E76" i="13"/>
  <c r="G76" i="13"/>
  <c r="F76" i="13"/>
  <c r="H76" i="13" s="1"/>
  <c r="G62" i="11"/>
  <c r="H61" i="11"/>
  <c r="E62" i="11" s="1"/>
  <c r="F62" i="11" s="1"/>
  <c r="G63" i="11" s="1"/>
  <c r="E59" i="10"/>
  <c r="G97" i="14" l="1"/>
  <c r="F97" i="14"/>
  <c r="H97" i="14" s="1"/>
  <c r="K97" i="14"/>
  <c r="J97" i="14"/>
  <c r="G77" i="13"/>
  <c r="K76" i="13"/>
  <c r="J76" i="13"/>
  <c r="E77" i="13" s="1"/>
  <c r="K62" i="11"/>
  <c r="J62" i="11"/>
  <c r="H62" i="11"/>
  <c r="E63" i="11" s="1"/>
  <c r="F59" i="10"/>
  <c r="G60" i="10" s="1"/>
  <c r="J59" i="10"/>
  <c r="K59" i="10"/>
  <c r="E98" i="14" l="1"/>
  <c r="J98" i="14"/>
  <c r="K98" i="14"/>
  <c r="G98" i="14"/>
  <c r="F98" i="14"/>
  <c r="H98" i="14" s="1"/>
  <c r="E99" i="14" s="1"/>
  <c r="K77" i="13"/>
  <c r="J77" i="13"/>
  <c r="F77" i="13"/>
  <c r="H77" i="13" s="1"/>
  <c r="E78" i="13" s="1"/>
  <c r="F63" i="11"/>
  <c r="G64" i="11" s="1"/>
  <c r="K63" i="11"/>
  <c r="J63" i="11"/>
  <c r="H59" i="10"/>
  <c r="E60" i="10" s="1"/>
  <c r="G99" i="14" l="1"/>
  <c r="F99" i="14"/>
  <c r="H99" i="14" s="1"/>
  <c r="J99" i="14"/>
  <c r="K99" i="14"/>
  <c r="K78" i="13"/>
  <c r="J78" i="13"/>
  <c r="F78" i="13"/>
  <c r="H78" i="13" s="1"/>
  <c r="E79" i="13" s="1"/>
  <c r="G78" i="13"/>
  <c r="H63" i="11"/>
  <c r="E64" i="11" s="1"/>
  <c r="F60" i="10"/>
  <c r="G61" i="10" s="1"/>
  <c r="K60" i="10"/>
  <c r="J60" i="10"/>
  <c r="E100" i="14" l="1"/>
  <c r="K100" i="14"/>
  <c r="J100" i="14"/>
  <c r="G100" i="14"/>
  <c r="F100" i="14"/>
  <c r="H100" i="14" s="1"/>
  <c r="E101" i="14" s="1"/>
  <c r="G79" i="13"/>
  <c r="F79" i="13"/>
  <c r="H79" i="13" s="1"/>
  <c r="K79" i="13"/>
  <c r="J79" i="13"/>
  <c r="E80" i="13"/>
  <c r="J64" i="11"/>
  <c r="F64" i="11"/>
  <c r="G65" i="11" s="1"/>
  <c r="K64" i="11"/>
  <c r="H64" i="11"/>
  <c r="E65" i="11" s="1"/>
  <c r="J65" i="11" s="1"/>
  <c r="H60" i="10"/>
  <c r="E61" i="10" s="1"/>
  <c r="F61" i="10" s="1"/>
  <c r="G62" i="10" s="1"/>
  <c r="F101" i="14" l="1"/>
  <c r="H101" i="14" s="1"/>
  <c r="G101" i="14"/>
  <c r="J101" i="14"/>
  <c r="K101" i="14"/>
  <c r="J80" i="13"/>
  <c r="K80" i="13"/>
  <c r="F80" i="13"/>
  <c r="H80" i="13" s="1"/>
  <c r="E81" i="13" s="1"/>
  <c r="G80" i="13"/>
  <c r="F65" i="11"/>
  <c r="G66" i="11" s="1"/>
  <c r="K65" i="11"/>
  <c r="H65" i="11"/>
  <c r="E66" i="11" s="1"/>
  <c r="F66" i="11" s="1"/>
  <c r="G67" i="11" s="1"/>
  <c r="H61" i="10"/>
  <c r="J61" i="10"/>
  <c r="K61" i="10"/>
  <c r="G102" i="14" l="1"/>
  <c r="E102" i="14"/>
  <c r="G81" i="13"/>
  <c r="F81" i="13"/>
  <c r="H81" i="13" s="1"/>
  <c r="J81" i="13"/>
  <c r="K81" i="13"/>
  <c r="E82" i="13"/>
  <c r="E62" i="10"/>
  <c r="J62" i="10" s="1"/>
  <c r="J66" i="11"/>
  <c r="K66" i="11"/>
  <c r="H66" i="11"/>
  <c r="E67" i="11" s="1"/>
  <c r="K62" i="10"/>
  <c r="K102" i="14" l="1"/>
  <c r="J102" i="14"/>
  <c r="F102" i="14"/>
  <c r="H102" i="14" s="1"/>
  <c r="E103" i="14" s="1"/>
  <c r="J82" i="13"/>
  <c r="K82" i="13"/>
  <c r="G82" i="13"/>
  <c r="F82" i="13"/>
  <c r="H82" i="13" s="1"/>
  <c r="E83" i="13" s="1"/>
  <c r="K83" i="13" s="1"/>
  <c r="F62" i="10"/>
  <c r="F67" i="11"/>
  <c r="G68" i="11" s="1"/>
  <c r="H67" i="11"/>
  <c r="K67" i="11"/>
  <c r="J67" i="11"/>
  <c r="G103" i="14" l="1"/>
  <c r="F103" i="14"/>
  <c r="H103" i="14" s="1"/>
  <c r="J103" i="14"/>
  <c r="K103" i="14"/>
  <c r="F83" i="13"/>
  <c r="H83" i="13" s="1"/>
  <c r="J83" i="13"/>
  <c r="E84" i="13"/>
  <c r="G83" i="13"/>
  <c r="G84" i="13" s="1"/>
  <c r="J84" i="13"/>
  <c r="K84" i="13"/>
  <c r="G63" i="10"/>
  <c r="H62" i="10"/>
  <c r="E63" i="10" s="1"/>
  <c r="F63" i="10" s="1"/>
  <c r="G64" i="10" s="1"/>
  <c r="E68" i="11"/>
  <c r="J68" i="11" s="1"/>
  <c r="E104" i="14" l="1"/>
  <c r="F104" i="14"/>
  <c r="H104" i="14" s="1"/>
  <c r="G104" i="14"/>
  <c r="J104" i="14"/>
  <c r="K104" i="14"/>
  <c r="F84" i="13"/>
  <c r="H84" i="13" s="1"/>
  <c r="E85" i="13" s="1"/>
  <c r="G85" i="13"/>
  <c r="H63" i="10"/>
  <c r="K63" i="10"/>
  <c r="J63" i="10"/>
  <c r="F68" i="11"/>
  <c r="G69" i="11" s="1"/>
  <c r="K68" i="11"/>
  <c r="E105" i="14" l="1"/>
  <c r="J105" i="14"/>
  <c r="K105" i="14"/>
  <c r="F105" i="14"/>
  <c r="H105" i="14" s="1"/>
  <c r="E106" i="14" s="1"/>
  <c r="G105" i="14"/>
  <c r="K85" i="13"/>
  <c r="J85" i="13"/>
  <c r="F85" i="13"/>
  <c r="H85" i="13" s="1"/>
  <c r="E86" i="13" s="1"/>
  <c r="J86" i="13" s="1"/>
  <c r="F86" i="13"/>
  <c r="H86" i="13" s="1"/>
  <c r="G86" i="13"/>
  <c r="E64" i="10"/>
  <c r="H68" i="11"/>
  <c r="E69" i="11" s="1"/>
  <c r="J106" i="14" l="1"/>
  <c r="K106" i="14"/>
  <c r="F106" i="14"/>
  <c r="H106" i="14" s="1"/>
  <c r="E107" i="14" s="1"/>
  <c r="G106" i="14"/>
  <c r="K86" i="13"/>
  <c r="G87" i="13"/>
  <c r="E87" i="13"/>
  <c r="K64" i="10"/>
  <c r="J64" i="10"/>
  <c r="F64" i="10"/>
  <c r="G65" i="10" s="1"/>
  <c r="F69" i="11"/>
  <c r="G70" i="11" s="1"/>
  <c r="J69" i="11"/>
  <c r="K69" i="11"/>
  <c r="F107" i="14" l="1"/>
  <c r="H107" i="14" s="1"/>
  <c r="G107" i="14"/>
  <c r="K107" i="14"/>
  <c r="J107" i="14"/>
  <c r="J87" i="13"/>
  <c r="K87" i="13"/>
  <c r="F87" i="13"/>
  <c r="H64" i="10"/>
  <c r="E65" i="10" s="1"/>
  <c r="H69" i="11"/>
  <c r="E70" i="11" s="1"/>
  <c r="F70" i="11" s="1"/>
  <c r="G71" i="11" s="1"/>
  <c r="G108" i="14" l="1"/>
  <c r="E108" i="14"/>
  <c r="H87" i="13"/>
  <c r="E88" i="13" s="1"/>
  <c r="G88" i="13"/>
  <c r="F65" i="10"/>
  <c r="G66" i="10" s="1"/>
  <c r="J65" i="10"/>
  <c r="K65" i="10"/>
  <c r="K70" i="11"/>
  <c r="J70" i="11"/>
  <c r="H70" i="11"/>
  <c r="E71" i="11" s="1"/>
  <c r="K108" i="14" l="1"/>
  <c r="J108" i="14"/>
  <c r="F108" i="14"/>
  <c r="H108" i="14" s="1"/>
  <c r="E109" i="14" s="1"/>
  <c r="K88" i="13"/>
  <c r="J88" i="13"/>
  <c r="F88" i="13"/>
  <c r="H88" i="13" s="1"/>
  <c r="H65" i="10"/>
  <c r="E66" i="10" s="1"/>
  <c r="F71" i="11"/>
  <c r="G72" i="11" s="1"/>
  <c r="K71" i="11"/>
  <c r="J71" i="11"/>
  <c r="K109" i="14" l="1"/>
  <c r="J109" i="14"/>
  <c r="G109" i="14"/>
  <c r="F109" i="14"/>
  <c r="H109" i="14" s="1"/>
  <c r="E110" i="14" s="1"/>
  <c r="G89" i="13"/>
  <c r="E89" i="13"/>
  <c r="F66" i="10"/>
  <c r="G67" i="10" s="1"/>
  <c r="K66" i="10"/>
  <c r="J66" i="10"/>
  <c r="H66" i="10"/>
  <c r="E67" i="10" s="1"/>
  <c r="H71" i="11"/>
  <c r="E72" i="11" s="1"/>
  <c r="F110" i="14" l="1"/>
  <c r="H110" i="14" s="1"/>
  <c r="G110" i="14"/>
  <c r="K110" i="14"/>
  <c r="J110" i="14"/>
  <c r="K89" i="13"/>
  <c r="J89" i="13"/>
  <c r="F89" i="13"/>
  <c r="H89" i="13" s="1"/>
  <c r="E90" i="13" s="1"/>
  <c r="F67" i="10"/>
  <c r="G68" i="10" s="1"/>
  <c r="J67" i="10"/>
  <c r="K67" i="10"/>
  <c r="H67" i="10"/>
  <c r="E68" i="10" s="1"/>
  <c r="F68" i="10" s="1"/>
  <c r="G69" i="10" s="1"/>
  <c r="K72" i="11"/>
  <c r="F72" i="11"/>
  <c r="G73" i="11" s="1"/>
  <c r="J72" i="11"/>
  <c r="G111" i="14" l="1"/>
  <c r="E111" i="14"/>
  <c r="F90" i="13"/>
  <c r="H90" i="13" s="1"/>
  <c r="K90" i="13"/>
  <c r="J90" i="13"/>
  <c r="G90" i="13"/>
  <c r="J68" i="10"/>
  <c r="K68" i="10"/>
  <c r="H72" i="11"/>
  <c r="E73" i="11" s="1"/>
  <c r="F73" i="11"/>
  <c r="G74" i="11" s="1"/>
  <c r="J73" i="11"/>
  <c r="K73" i="11"/>
  <c r="H68" i="10"/>
  <c r="E69" i="10" s="1"/>
  <c r="F69" i="10" s="1"/>
  <c r="G70" i="10" s="1"/>
  <c r="J111" i="14" l="1"/>
  <c r="K111" i="14"/>
  <c r="F111" i="14"/>
  <c r="H111" i="14" s="1"/>
  <c r="E112" i="14" s="1"/>
  <c r="E91" i="13"/>
  <c r="F91" i="13" s="1"/>
  <c r="H91" i="13" s="1"/>
  <c r="G91" i="13"/>
  <c r="H73" i="11"/>
  <c r="E74" i="11" s="1"/>
  <c r="J69" i="10"/>
  <c r="K69" i="10"/>
  <c r="F112" i="14" l="1"/>
  <c r="H112" i="14" s="1"/>
  <c r="K112" i="14"/>
  <c r="J112" i="14"/>
  <c r="E113" i="14" s="1"/>
  <c r="G112" i="14"/>
  <c r="J91" i="13"/>
  <c r="E92" i="13" s="1"/>
  <c r="K91" i="13"/>
  <c r="G92" i="13"/>
  <c r="J74" i="11"/>
  <c r="K74" i="11"/>
  <c r="F74" i="11"/>
  <c r="G75" i="11" s="1"/>
  <c r="H69" i="10"/>
  <c r="E70" i="10" s="1"/>
  <c r="F70" i="10" s="1"/>
  <c r="G71" i="10" s="1"/>
  <c r="K113" i="14" l="1"/>
  <c r="J113" i="14"/>
  <c r="G113" i="14"/>
  <c r="F113" i="14"/>
  <c r="H113" i="14" s="1"/>
  <c r="E114" i="14" s="1"/>
  <c r="J92" i="13"/>
  <c r="F92" i="13"/>
  <c r="H92" i="13" s="1"/>
  <c r="K92" i="13"/>
  <c r="G93" i="13"/>
  <c r="H74" i="11"/>
  <c r="E75" i="11" s="1"/>
  <c r="H70" i="10"/>
  <c r="K70" i="10"/>
  <c r="J70" i="10"/>
  <c r="G114" i="14" l="1"/>
  <c r="F114" i="14"/>
  <c r="H114" i="14" s="1"/>
  <c r="K114" i="14"/>
  <c r="J114" i="14"/>
  <c r="E93" i="13"/>
  <c r="F93" i="13" s="1"/>
  <c r="H93" i="13" s="1"/>
  <c r="J75" i="11"/>
  <c r="K75" i="11"/>
  <c r="F75" i="11"/>
  <c r="G76" i="11" s="1"/>
  <c r="E71" i="10"/>
  <c r="F71" i="10" s="1"/>
  <c r="G72" i="10" s="1"/>
  <c r="E115" i="14" l="1"/>
  <c r="K115" i="14"/>
  <c r="J115" i="14"/>
  <c r="G115" i="14"/>
  <c r="F115" i="14"/>
  <c r="H115" i="14" s="1"/>
  <c r="E116" i="14" s="1"/>
  <c r="G94" i="13"/>
  <c r="J93" i="13"/>
  <c r="E94" i="13" s="1"/>
  <c r="J94" i="13" s="1"/>
  <c r="K93" i="13"/>
  <c r="H75" i="11"/>
  <c r="E76" i="11" s="1"/>
  <c r="K76" i="11" s="1"/>
  <c r="K71" i="10"/>
  <c r="J71" i="10"/>
  <c r="H71" i="10"/>
  <c r="E72" i="10" s="1"/>
  <c r="G116" i="14" l="1"/>
  <c r="F116" i="14"/>
  <c r="H116" i="14" s="1"/>
  <c r="K116" i="14"/>
  <c r="J116" i="14"/>
  <c r="F94" i="13"/>
  <c r="H94" i="13" s="1"/>
  <c r="E95" i="13" s="1"/>
  <c r="K95" i="13" s="1"/>
  <c r="K94" i="13"/>
  <c r="F76" i="11"/>
  <c r="H76" i="11" s="1"/>
  <c r="J76" i="11"/>
  <c r="F72" i="10"/>
  <c r="G73" i="10" s="1"/>
  <c r="K72" i="10"/>
  <c r="J72" i="10"/>
  <c r="E117" i="14" l="1"/>
  <c r="F117" i="14" s="1"/>
  <c r="H117" i="14" s="1"/>
  <c r="G117" i="14"/>
  <c r="J95" i="13"/>
  <c r="F95" i="13"/>
  <c r="H95" i="13" s="1"/>
  <c r="G95" i="13"/>
  <c r="G96" i="13" s="1"/>
  <c r="E77" i="11"/>
  <c r="J77" i="11" s="1"/>
  <c r="G77" i="11"/>
  <c r="H72" i="10"/>
  <c r="E73" i="10" s="1"/>
  <c r="F73" i="10" s="1"/>
  <c r="G74" i="10" s="1"/>
  <c r="G118" i="14" l="1"/>
  <c r="K117" i="14"/>
  <c r="J117" i="14"/>
  <c r="E118" i="14" s="1"/>
  <c r="E96" i="13"/>
  <c r="K77" i="11"/>
  <c r="F77" i="11"/>
  <c r="H77" i="11" s="1"/>
  <c r="E78" i="11" s="1"/>
  <c r="J78" i="11" s="1"/>
  <c r="G78" i="11"/>
  <c r="F78" i="11"/>
  <c r="G79" i="11" s="1"/>
  <c r="J73" i="10"/>
  <c r="K73" i="10"/>
  <c r="J118" i="14" l="1"/>
  <c r="K118" i="14"/>
  <c r="F118" i="14"/>
  <c r="H118" i="14" s="1"/>
  <c r="E119" i="14" s="1"/>
  <c r="F96" i="13"/>
  <c r="K96" i="13"/>
  <c r="J96" i="13"/>
  <c r="K78" i="11"/>
  <c r="H78" i="11"/>
  <c r="E79" i="11" s="1"/>
  <c r="K79" i="11" s="1"/>
  <c r="F79" i="11"/>
  <c r="J79" i="11"/>
  <c r="H73" i="10"/>
  <c r="E74" i="10" s="1"/>
  <c r="F74" i="10" s="1"/>
  <c r="G75" i="10" s="1"/>
  <c r="G119" i="14" l="1"/>
  <c r="K119" i="14"/>
  <c r="J119" i="14"/>
  <c r="F119" i="14"/>
  <c r="H119" i="14" s="1"/>
  <c r="E120" i="14" s="1"/>
  <c r="H96" i="13"/>
  <c r="E97" i="13" s="1"/>
  <c r="G97" i="13"/>
  <c r="G80" i="11"/>
  <c r="H79" i="11"/>
  <c r="E80" i="11" s="1"/>
  <c r="F80" i="11"/>
  <c r="G81" i="11" s="1"/>
  <c r="K74" i="10"/>
  <c r="J74" i="10"/>
  <c r="F120" i="14" l="1"/>
  <c r="H120" i="14" s="1"/>
  <c r="K120" i="14"/>
  <c r="J120" i="14"/>
  <c r="E121" i="14" s="1"/>
  <c r="G120" i="14"/>
  <c r="J97" i="13"/>
  <c r="K97" i="13"/>
  <c r="F97" i="13"/>
  <c r="H97" i="13" s="1"/>
  <c r="E98" i="13" s="1"/>
  <c r="K80" i="11"/>
  <c r="J80" i="11"/>
  <c r="H80" i="11"/>
  <c r="E81" i="11" s="1"/>
  <c r="H74" i="10"/>
  <c r="E75" i="10" s="1"/>
  <c r="F75" i="10" s="1"/>
  <c r="G76" i="10" s="1"/>
  <c r="K121" i="14" l="1"/>
  <c r="J121" i="14"/>
  <c r="F121" i="14"/>
  <c r="H121" i="14" s="1"/>
  <c r="E122" i="14" s="1"/>
  <c r="G121" i="14"/>
  <c r="F98" i="13"/>
  <c r="H98" i="13" s="1"/>
  <c r="K98" i="13"/>
  <c r="J98" i="13"/>
  <c r="G98" i="13"/>
  <c r="K81" i="11"/>
  <c r="J81" i="11"/>
  <c r="F81" i="11"/>
  <c r="G82" i="11" s="1"/>
  <c r="K75" i="10"/>
  <c r="J75" i="10"/>
  <c r="F122" i="14" l="1"/>
  <c r="H122" i="14" s="1"/>
  <c r="G122" i="14"/>
  <c r="K122" i="14"/>
  <c r="J122" i="14"/>
  <c r="E99" i="13"/>
  <c r="K99" i="13"/>
  <c r="J99" i="13"/>
  <c r="F99" i="13"/>
  <c r="H99" i="13" s="1"/>
  <c r="E100" i="13" s="1"/>
  <c r="G99" i="13"/>
  <c r="H81" i="11"/>
  <c r="E82" i="11" s="1"/>
  <c r="F82" i="11" s="1"/>
  <c r="G83" i="11" s="1"/>
  <c r="H75" i="10"/>
  <c r="E76" i="10" s="1"/>
  <c r="F76" i="10" s="1"/>
  <c r="G77" i="10" s="1"/>
  <c r="G123" i="14" l="1"/>
  <c r="E123" i="14"/>
  <c r="F100" i="13"/>
  <c r="H100" i="13" s="1"/>
  <c r="G100" i="13"/>
  <c r="J100" i="13"/>
  <c r="K100" i="13"/>
  <c r="E101" i="13"/>
  <c r="K82" i="11"/>
  <c r="J82" i="11"/>
  <c r="H82" i="11"/>
  <c r="E83" i="11" s="1"/>
  <c r="K76" i="10"/>
  <c r="J76" i="10"/>
  <c r="K123" i="14" l="1"/>
  <c r="J123" i="14"/>
  <c r="F123" i="14"/>
  <c r="H123" i="14" s="1"/>
  <c r="E124" i="14" s="1"/>
  <c r="G101" i="13"/>
  <c r="F101" i="13"/>
  <c r="H101" i="13" s="1"/>
  <c r="K101" i="13"/>
  <c r="J101" i="13"/>
  <c r="K83" i="11"/>
  <c r="J83" i="11"/>
  <c r="F83" i="11"/>
  <c r="G84" i="11" s="1"/>
  <c r="H76" i="10"/>
  <c r="E77" i="10" s="1"/>
  <c r="J77" i="10" s="1"/>
  <c r="F124" i="14" l="1"/>
  <c r="H124" i="14" s="1"/>
  <c r="G124" i="14"/>
  <c r="G125" i="14" s="1"/>
  <c r="J124" i="14"/>
  <c r="E125" i="14" s="1"/>
  <c r="K124" i="14"/>
  <c r="E102" i="13"/>
  <c r="F102" i="13"/>
  <c r="H102" i="13" s="1"/>
  <c r="G102" i="13"/>
  <c r="H83" i="11"/>
  <c r="E84" i="11" s="1"/>
  <c r="F77" i="10"/>
  <c r="G78" i="10" s="1"/>
  <c r="K77" i="10"/>
  <c r="F125" i="14" l="1"/>
  <c r="H125" i="14" s="1"/>
  <c r="K125" i="14"/>
  <c r="J125" i="14"/>
  <c r="E126" i="14" s="1"/>
  <c r="G126" i="14"/>
  <c r="G103" i="13"/>
  <c r="K102" i="13"/>
  <c r="J102" i="13"/>
  <c r="E103" i="13" s="1"/>
  <c r="K84" i="11"/>
  <c r="F84" i="11"/>
  <c r="J84" i="11"/>
  <c r="H77" i="10"/>
  <c r="E78" i="10" s="1"/>
  <c r="F78" i="10" s="1"/>
  <c r="G79" i="10" s="1"/>
  <c r="K126" i="14" l="1"/>
  <c r="J126" i="14"/>
  <c r="F126" i="14"/>
  <c r="H126" i="14" s="1"/>
  <c r="E127" i="14" s="1"/>
  <c r="F103" i="13"/>
  <c r="H103" i="13" s="1"/>
  <c r="K103" i="13"/>
  <c r="J103" i="13"/>
  <c r="G104" i="13"/>
  <c r="G85" i="11"/>
  <c r="H84" i="11"/>
  <c r="E85" i="11" s="1"/>
  <c r="F85" i="11" s="1"/>
  <c r="G86" i="11" s="1"/>
  <c r="J78" i="10"/>
  <c r="K78" i="10"/>
  <c r="J127" i="14" l="1"/>
  <c r="K127" i="14"/>
  <c r="F127" i="14"/>
  <c r="H127" i="14" s="1"/>
  <c r="E128" i="14" s="1"/>
  <c r="G127" i="14"/>
  <c r="E104" i="13"/>
  <c r="J104" i="13"/>
  <c r="K104" i="13"/>
  <c r="F104" i="13"/>
  <c r="H104" i="13" s="1"/>
  <c r="E105" i="13" s="1"/>
  <c r="K85" i="11"/>
  <c r="H85" i="11"/>
  <c r="J85" i="11"/>
  <c r="H78" i="10"/>
  <c r="E79" i="10" s="1"/>
  <c r="F79" i="10" s="1"/>
  <c r="G80" i="10" s="1"/>
  <c r="G128" i="14" l="1"/>
  <c r="F128" i="14"/>
  <c r="H128" i="14" s="1"/>
  <c r="K128" i="14"/>
  <c r="J128" i="14"/>
  <c r="G105" i="13"/>
  <c r="F105" i="13"/>
  <c r="H105" i="13" s="1"/>
  <c r="K105" i="13"/>
  <c r="J105" i="13"/>
  <c r="E86" i="11"/>
  <c r="K86" i="11" s="1"/>
  <c r="F86" i="11"/>
  <c r="G87" i="11" s="1"/>
  <c r="H79" i="10"/>
  <c r="J79" i="10"/>
  <c r="E80" i="10" s="1"/>
  <c r="K79" i="10"/>
  <c r="F80" i="10" s="1"/>
  <c r="G81" i="10" s="1"/>
  <c r="E129" i="14" l="1"/>
  <c r="J129" i="14"/>
  <c r="K129" i="14"/>
  <c r="F129" i="14"/>
  <c r="H129" i="14" s="1"/>
  <c r="E130" i="14" s="1"/>
  <c r="G129" i="14"/>
  <c r="E106" i="13"/>
  <c r="F106" i="13"/>
  <c r="H106" i="13" s="1"/>
  <c r="J106" i="13"/>
  <c r="K106" i="13"/>
  <c r="G106" i="13"/>
  <c r="G107" i="13" s="1"/>
  <c r="J86" i="11"/>
  <c r="H86" i="11"/>
  <c r="E87" i="11" s="1"/>
  <c r="F87" i="11" s="1"/>
  <c r="G88" i="11" s="1"/>
  <c r="H80" i="10"/>
  <c r="K80" i="10"/>
  <c r="J80" i="10"/>
  <c r="F130" i="14" l="1"/>
  <c r="H130" i="14" s="1"/>
  <c r="G130" i="14"/>
  <c r="K130" i="14"/>
  <c r="J130" i="14"/>
  <c r="E107" i="13"/>
  <c r="F107" i="13"/>
  <c r="H107" i="13" s="1"/>
  <c r="K107" i="13"/>
  <c r="J107" i="13"/>
  <c r="J87" i="11"/>
  <c r="H87" i="11"/>
  <c r="E88" i="11" s="1"/>
  <c r="K87" i="11"/>
  <c r="F88" i="11" s="1"/>
  <c r="G89" i="11" s="1"/>
  <c r="E81" i="10"/>
  <c r="K81" i="10" s="1"/>
  <c r="E131" i="14" l="1"/>
  <c r="G131" i="14"/>
  <c r="F131" i="14"/>
  <c r="H131" i="14" s="1"/>
  <c r="E132" i="14" s="1"/>
  <c r="J131" i="14"/>
  <c r="K131" i="14"/>
  <c r="E108" i="13"/>
  <c r="G108" i="13"/>
  <c r="K108" i="13"/>
  <c r="J108" i="13"/>
  <c r="F108" i="13"/>
  <c r="J81" i="10"/>
  <c r="H88" i="11"/>
  <c r="K88" i="11"/>
  <c r="J88" i="11"/>
  <c r="F81" i="10"/>
  <c r="G82" i="10" s="1"/>
  <c r="J132" i="14" l="1"/>
  <c r="K132" i="14"/>
  <c r="G132" i="14"/>
  <c r="F132" i="14"/>
  <c r="H132" i="14" s="1"/>
  <c r="E133" i="14" s="1"/>
  <c r="H108" i="13"/>
  <c r="E109" i="13" s="1"/>
  <c r="F109" i="13" s="1"/>
  <c r="H109" i="13" s="1"/>
  <c r="G109" i="13"/>
  <c r="E89" i="11"/>
  <c r="H81" i="10"/>
  <c r="E82" i="10" s="1"/>
  <c r="J82" i="10" s="1"/>
  <c r="F82" i="10"/>
  <c r="G83" i="10" s="1"/>
  <c r="K82" i="10"/>
  <c r="K133" i="14" l="1"/>
  <c r="J133" i="14"/>
  <c r="F133" i="14"/>
  <c r="H133" i="14" s="1"/>
  <c r="E134" i="14" s="1"/>
  <c r="G133" i="14"/>
  <c r="G110" i="13"/>
  <c r="J109" i="13"/>
  <c r="K109" i="13"/>
  <c r="E110" i="13"/>
  <c r="J89" i="11"/>
  <c r="F89" i="11"/>
  <c r="G90" i="11" s="1"/>
  <c r="K89" i="11"/>
  <c r="H82" i="10"/>
  <c r="E83" i="10" s="1"/>
  <c r="F83" i="10" s="1"/>
  <c r="G84" i="10" s="1"/>
  <c r="F134" i="14" l="1"/>
  <c r="H134" i="14" s="1"/>
  <c r="G134" i="14"/>
  <c r="J134" i="14"/>
  <c r="K134" i="14"/>
  <c r="F110" i="13"/>
  <c r="H110" i="13" s="1"/>
  <c r="K110" i="13"/>
  <c r="J110" i="13"/>
  <c r="H89" i="11"/>
  <c r="E90" i="11" s="1"/>
  <c r="J83" i="10"/>
  <c r="K83" i="10"/>
  <c r="E135" i="14" l="1"/>
  <c r="G135" i="14"/>
  <c r="F135" i="14"/>
  <c r="H135" i="14" s="1"/>
  <c r="K135" i="14"/>
  <c r="J135" i="14"/>
  <c r="E111" i="13"/>
  <c r="F111" i="13" s="1"/>
  <c r="H111" i="13" s="1"/>
  <c r="J111" i="13"/>
  <c r="G111" i="13"/>
  <c r="J90" i="11"/>
  <c r="K90" i="11"/>
  <c r="F90" i="11"/>
  <c r="H83" i="10"/>
  <c r="E84" i="10" s="1"/>
  <c r="E136" i="14" l="1"/>
  <c r="G136" i="14"/>
  <c r="F136" i="14"/>
  <c r="H136" i="14" s="1"/>
  <c r="K111" i="13"/>
  <c r="E112" i="13"/>
  <c r="J112" i="13" s="1"/>
  <c r="K112" i="13"/>
  <c r="G112" i="13"/>
  <c r="F112" i="13"/>
  <c r="H112" i="13" s="1"/>
  <c r="H90" i="11"/>
  <c r="E91" i="11" s="1"/>
  <c r="F91" i="11" s="1"/>
  <c r="H91" i="11" s="1"/>
  <c r="G91" i="11"/>
  <c r="F84" i="10"/>
  <c r="G85" i="10" s="1"/>
  <c r="J84" i="10"/>
  <c r="K84" i="10"/>
  <c r="H84" i="10"/>
  <c r="E85" i="10" s="1"/>
  <c r="G137" i="14" l="1"/>
  <c r="K136" i="14"/>
  <c r="J136" i="14"/>
  <c r="E137" i="14" s="1"/>
  <c r="E113" i="13"/>
  <c r="F113" i="13"/>
  <c r="H113" i="13" s="1"/>
  <c r="G113" i="13"/>
  <c r="K113" i="13"/>
  <c r="J113" i="13"/>
  <c r="J91" i="11"/>
  <c r="E92" i="11" s="1"/>
  <c r="K91" i="11"/>
  <c r="F92" i="11" s="1"/>
  <c r="H92" i="11" s="1"/>
  <c r="G92" i="11"/>
  <c r="F85" i="10"/>
  <c r="G86" i="10" s="1"/>
  <c r="J85" i="10"/>
  <c r="K85" i="10"/>
  <c r="F137" i="14" l="1"/>
  <c r="H137" i="14" s="1"/>
  <c r="J137" i="14"/>
  <c r="K137" i="14"/>
  <c r="G114" i="13"/>
  <c r="E114" i="13"/>
  <c r="F114" i="13" s="1"/>
  <c r="H114" i="13" s="1"/>
  <c r="H85" i="10"/>
  <c r="E86" i="10" s="1"/>
  <c r="F86" i="10" s="1"/>
  <c r="G87" i="10" s="1"/>
  <c r="G93" i="11"/>
  <c r="K92" i="11"/>
  <c r="J92" i="11"/>
  <c r="E93" i="11" s="1"/>
  <c r="E138" i="14" l="1"/>
  <c r="F138" i="14" s="1"/>
  <c r="H138" i="14" s="1"/>
  <c r="K138" i="14"/>
  <c r="J138" i="14"/>
  <c r="G138" i="14"/>
  <c r="J114" i="13"/>
  <c r="E115" i="13" s="1"/>
  <c r="K114" i="13"/>
  <c r="F115" i="13" s="1"/>
  <c r="H115" i="13" s="1"/>
  <c r="G115" i="13"/>
  <c r="F93" i="11"/>
  <c r="H93" i="11" s="1"/>
  <c r="J93" i="11"/>
  <c r="K93" i="11"/>
  <c r="G94" i="11"/>
  <c r="K86" i="10"/>
  <c r="J86" i="10"/>
  <c r="E139" i="14" l="1"/>
  <c r="G139" i="14"/>
  <c r="F139" i="14"/>
  <c r="H139" i="14" s="1"/>
  <c r="J139" i="14"/>
  <c r="K139" i="14"/>
  <c r="J115" i="13"/>
  <c r="K115" i="13"/>
  <c r="E116" i="13"/>
  <c r="G116" i="13"/>
  <c r="E94" i="11"/>
  <c r="F94" i="11" s="1"/>
  <c r="K94" i="11"/>
  <c r="J94" i="11"/>
  <c r="H86" i="10"/>
  <c r="E87" i="10" s="1"/>
  <c r="F87" i="10" s="1"/>
  <c r="G88" i="10" s="1"/>
  <c r="E140" i="14" l="1"/>
  <c r="K140" i="14"/>
  <c r="J140" i="14"/>
  <c r="G140" i="14"/>
  <c r="F140" i="14"/>
  <c r="H140" i="14" s="1"/>
  <c r="E141" i="14" s="1"/>
  <c r="F116" i="13"/>
  <c r="G117" i="13"/>
  <c r="H116" i="13"/>
  <c r="J116" i="13"/>
  <c r="K116" i="13"/>
  <c r="H94" i="11"/>
  <c r="E95" i="11" s="1"/>
  <c r="F95" i="11" s="1"/>
  <c r="G95" i="11"/>
  <c r="K95" i="11"/>
  <c r="J95" i="11"/>
  <c r="K87" i="10"/>
  <c r="J87" i="10"/>
  <c r="K141" i="14" l="1"/>
  <c r="J141" i="14"/>
  <c r="G141" i="14"/>
  <c r="F141" i="14"/>
  <c r="H141" i="14" s="1"/>
  <c r="E142" i="14" s="1"/>
  <c r="E117" i="13"/>
  <c r="F117" i="13" s="1"/>
  <c r="K117" i="13"/>
  <c r="J117" i="13"/>
  <c r="H95" i="11"/>
  <c r="E96" i="11" s="1"/>
  <c r="G96" i="11"/>
  <c r="H87" i="10"/>
  <c r="E88" i="10" s="1"/>
  <c r="F88" i="10" s="1"/>
  <c r="G89" i="10" s="1"/>
  <c r="K142" i="14" l="1"/>
  <c r="J142" i="14"/>
  <c r="G142" i="14"/>
  <c r="F142" i="14"/>
  <c r="H142" i="14" s="1"/>
  <c r="E143" i="14" s="1"/>
  <c r="H117" i="13"/>
  <c r="G118" i="13"/>
  <c r="E118" i="13"/>
  <c r="F118" i="13"/>
  <c r="H118" i="13" s="1"/>
  <c r="J118" i="13"/>
  <c r="K118" i="13"/>
  <c r="K96" i="11"/>
  <c r="F96" i="11"/>
  <c r="H96" i="11" s="1"/>
  <c r="J96" i="11"/>
  <c r="H88" i="10"/>
  <c r="J88" i="10"/>
  <c r="K88" i="10"/>
  <c r="J143" i="14" l="1"/>
  <c r="K143" i="14"/>
  <c r="F143" i="14"/>
  <c r="H143" i="14" s="1"/>
  <c r="G143" i="14"/>
  <c r="G119" i="13"/>
  <c r="E119" i="13"/>
  <c r="J119" i="13"/>
  <c r="K119" i="13"/>
  <c r="F119" i="13"/>
  <c r="G120" i="13" s="1"/>
  <c r="G97" i="11"/>
  <c r="E97" i="11"/>
  <c r="J97" i="11"/>
  <c r="F97" i="11"/>
  <c r="H97" i="11" s="1"/>
  <c r="E98" i="11" s="1"/>
  <c r="J98" i="11" s="1"/>
  <c r="K97" i="11"/>
  <c r="E89" i="10"/>
  <c r="J89" i="10" s="1"/>
  <c r="F89" i="10"/>
  <c r="G90" i="10" s="1"/>
  <c r="K89" i="10"/>
  <c r="G144" i="14" l="1"/>
  <c r="E144" i="14"/>
  <c r="H119" i="13"/>
  <c r="E120" i="13" s="1"/>
  <c r="G98" i="11"/>
  <c r="K98" i="11"/>
  <c r="F98" i="11"/>
  <c r="H98" i="11" s="1"/>
  <c r="E99" i="11" s="1"/>
  <c r="F99" i="11" s="1"/>
  <c r="H89" i="10"/>
  <c r="E90" i="10" s="1"/>
  <c r="F90" i="10"/>
  <c r="G91" i="10" s="1"/>
  <c r="K90" i="10"/>
  <c r="J90" i="10"/>
  <c r="K144" i="14" l="1"/>
  <c r="J144" i="14"/>
  <c r="F144" i="14"/>
  <c r="H144" i="14" s="1"/>
  <c r="E145" i="14" s="1"/>
  <c r="F120" i="13"/>
  <c r="J120" i="13"/>
  <c r="K120" i="13"/>
  <c r="G99" i="11"/>
  <c r="G100" i="11" s="1"/>
  <c r="H99" i="11"/>
  <c r="J99" i="11"/>
  <c r="K99" i="11"/>
  <c r="H90" i="10"/>
  <c r="E91" i="10" s="1"/>
  <c r="F145" i="14" l="1"/>
  <c r="H145" i="14" s="1"/>
  <c r="G145" i="14"/>
  <c r="K145" i="14"/>
  <c r="J145" i="14"/>
  <c r="H120" i="13"/>
  <c r="E121" i="13" s="1"/>
  <c r="G121" i="13"/>
  <c r="E100" i="11"/>
  <c r="F100" i="11" s="1"/>
  <c r="K100" i="11"/>
  <c r="J100" i="11"/>
  <c r="F91" i="10"/>
  <c r="G92" i="10" s="1"/>
  <c r="J91" i="10"/>
  <c r="K91" i="10"/>
  <c r="E146" i="14" l="1"/>
  <c r="K146" i="14"/>
  <c r="J146" i="14"/>
  <c r="G146" i="14"/>
  <c r="F146" i="14"/>
  <c r="H146" i="14" s="1"/>
  <c r="E147" i="14" s="1"/>
  <c r="J121" i="13"/>
  <c r="K121" i="13"/>
  <c r="F121" i="13"/>
  <c r="H121" i="13" s="1"/>
  <c r="H100" i="11"/>
  <c r="G101" i="11"/>
  <c r="E101" i="11"/>
  <c r="F101" i="11" s="1"/>
  <c r="H101" i="11" s="1"/>
  <c r="K101" i="11"/>
  <c r="H91" i="10"/>
  <c r="E92" i="10" s="1"/>
  <c r="F92" i="10" s="1"/>
  <c r="G93" i="10" s="1"/>
  <c r="K147" i="14" l="1"/>
  <c r="J147" i="14"/>
  <c r="G147" i="14"/>
  <c r="F147" i="14"/>
  <c r="H147" i="14" s="1"/>
  <c r="E148" i="14" s="1"/>
  <c r="G122" i="13"/>
  <c r="E122" i="13"/>
  <c r="J101" i="11"/>
  <c r="E102" i="11" s="1"/>
  <c r="G102" i="11"/>
  <c r="H92" i="10"/>
  <c r="J92" i="10"/>
  <c r="K92" i="10"/>
  <c r="G148" i="14" l="1"/>
  <c r="F148" i="14"/>
  <c r="H148" i="14" s="1"/>
  <c r="J148" i="14"/>
  <c r="K148" i="14"/>
  <c r="J122" i="13"/>
  <c r="K122" i="13"/>
  <c r="F122" i="13"/>
  <c r="H122" i="13" s="1"/>
  <c r="E123" i="13" s="1"/>
  <c r="F102" i="11"/>
  <c r="H102" i="11" s="1"/>
  <c r="J102" i="11"/>
  <c r="K102" i="11"/>
  <c r="G103" i="11"/>
  <c r="E93" i="10"/>
  <c r="F93" i="10"/>
  <c r="E149" i="14" l="1"/>
  <c r="K149" i="14"/>
  <c r="J149" i="14"/>
  <c r="G149" i="14"/>
  <c r="F149" i="14"/>
  <c r="H149" i="14" s="1"/>
  <c r="E150" i="14" s="1"/>
  <c r="F123" i="13"/>
  <c r="H123" i="13" s="1"/>
  <c r="J123" i="13"/>
  <c r="K123" i="13"/>
  <c r="E124" i="13"/>
  <c r="G123" i="13"/>
  <c r="E103" i="11"/>
  <c r="F103" i="11" s="1"/>
  <c r="K103" i="11"/>
  <c r="J103" i="11"/>
  <c r="H93" i="10"/>
  <c r="G94" i="10"/>
  <c r="J93" i="10"/>
  <c r="K93" i="10"/>
  <c r="E94" i="10"/>
  <c r="K94" i="10" s="1"/>
  <c r="J150" i="14" l="1"/>
  <c r="K150" i="14"/>
  <c r="G150" i="14"/>
  <c r="F150" i="14"/>
  <c r="H150" i="14" s="1"/>
  <c r="J124" i="13"/>
  <c r="K124" i="13"/>
  <c r="G124" i="13"/>
  <c r="F124" i="13"/>
  <c r="H124" i="13" s="1"/>
  <c r="E125" i="13" s="1"/>
  <c r="J94" i="10"/>
  <c r="H103" i="11"/>
  <c r="E104" i="11" s="1"/>
  <c r="G104" i="11"/>
  <c r="F94" i="10"/>
  <c r="H94" i="10" s="1"/>
  <c r="E95" i="10" s="1"/>
  <c r="J95" i="10" s="1"/>
  <c r="E151" i="14" l="1"/>
  <c r="F151" i="14" s="1"/>
  <c r="H151" i="14" s="1"/>
  <c r="G151" i="14"/>
  <c r="J125" i="13"/>
  <c r="K125" i="13"/>
  <c r="G125" i="13"/>
  <c r="F125" i="13"/>
  <c r="H125" i="13" s="1"/>
  <c r="E126" i="13" s="1"/>
  <c r="K104" i="11"/>
  <c r="F104" i="11"/>
  <c r="G105" i="11" s="1"/>
  <c r="J104" i="11"/>
  <c r="H104" i="11"/>
  <c r="E105" i="11" s="1"/>
  <c r="G95" i="10"/>
  <c r="K95" i="10"/>
  <c r="G152" i="14" l="1"/>
  <c r="J151" i="14"/>
  <c r="E152" i="14" s="1"/>
  <c r="K151" i="14"/>
  <c r="F152" i="14" s="1"/>
  <c r="H152" i="14" s="1"/>
  <c r="F126" i="13"/>
  <c r="H126" i="13" s="1"/>
  <c r="G126" i="13"/>
  <c r="K126" i="13"/>
  <c r="J126" i="13"/>
  <c r="J105" i="11"/>
  <c r="K105" i="11"/>
  <c r="F105" i="11"/>
  <c r="F95" i="10"/>
  <c r="H95" i="10" s="1"/>
  <c r="E96" i="10" s="1"/>
  <c r="K96" i="10" s="1"/>
  <c r="J152" i="14" l="1"/>
  <c r="E153" i="14" s="1"/>
  <c r="K152" i="14"/>
  <c r="G153" i="14"/>
  <c r="G127" i="13"/>
  <c r="E127" i="13"/>
  <c r="H105" i="11"/>
  <c r="E106" i="11" s="1"/>
  <c r="G106" i="11"/>
  <c r="F106" i="11"/>
  <c r="H106" i="11" s="1"/>
  <c r="G96" i="10"/>
  <c r="J96" i="10"/>
  <c r="F153" i="14" l="1"/>
  <c r="H153" i="14" s="1"/>
  <c r="K153" i="14"/>
  <c r="J153" i="14"/>
  <c r="G154" i="14"/>
  <c r="K127" i="13"/>
  <c r="J127" i="13"/>
  <c r="F127" i="13"/>
  <c r="H127" i="13" s="1"/>
  <c r="E128" i="13" s="1"/>
  <c r="G107" i="11"/>
  <c r="K106" i="11"/>
  <c r="J106" i="11"/>
  <c r="E107" i="11" s="1"/>
  <c r="F96" i="10"/>
  <c r="H96" i="10" s="1"/>
  <c r="E97" i="10" s="1"/>
  <c r="E154" i="14" l="1"/>
  <c r="F154" i="14" s="1"/>
  <c r="H154" i="14" s="1"/>
  <c r="K154" i="14"/>
  <c r="J154" i="14"/>
  <c r="E155" i="14" s="1"/>
  <c r="G128" i="13"/>
  <c r="J128" i="13"/>
  <c r="K128" i="13"/>
  <c r="F128" i="13"/>
  <c r="H128" i="13" s="1"/>
  <c r="E129" i="13" s="1"/>
  <c r="J107" i="11"/>
  <c r="K107" i="11"/>
  <c r="F107" i="11"/>
  <c r="H107" i="11" s="1"/>
  <c r="E108" i="11" s="1"/>
  <c r="G97" i="10"/>
  <c r="K97" i="10"/>
  <c r="J97" i="10"/>
  <c r="G155" i="14" l="1"/>
  <c r="F155" i="14"/>
  <c r="H155" i="14" s="1"/>
  <c r="K155" i="14"/>
  <c r="J155" i="14"/>
  <c r="E156" i="14" s="1"/>
  <c r="G156" i="14"/>
  <c r="K129" i="13"/>
  <c r="J129" i="13"/>
  <c r="G129" i="13"/>
  <c r="F129" i="13"/>
  <c r="H129" i="13" s="1"/>
  <c r="E130" i="13" s="1"/>
  <c r="G108" i="11"/>
  <c r="J108" i="11"/>
  <c r="K108" i="11"/>
  <c r="F108" i="11"/>
  <c r="G109" i="11" s="1"/>
  <c r="F97" i="10"/>
  <c r="H97" i="10" s="1"/>
  <c r="E98" i="10" s="1"/>
  <c r="K156" i="14" l="1"/>
  <c r="J156" i="14"/>
  <c r="F156" i="14"/>
  <c r="H156" i="14" s="1"/>
  <c r="E157" i="14" s="1"/>
  <c r="F130" i="13"/>
  <c r="H130" i="13" s="1"/>
  <c r="J130" i="13"/>
  <c r="K130" i="13"/>
  <c r="G130" i="13"/>
  <c r="H108" i="11"/>
  <c r="E109" i="11" s="1"/>
  <c r="G98" i="10"/>
  <c r="K98" i="10"/>
  <c r="J98" i="10"/>
  <c r="G157" i="14" l="1"/>
  <c r="K157" i="14"/>
  <c r="J157" i="14"/>
  <c r="F157" i="14"/>
  <c r="H157" i="14" s="1"/>
  <c r="E158" i="14" s="1"/>
  <c r="E131" i="13"/>
  <c r="F131" i="13"/>
  <c r="H131" i="13" s="1"/>
  <c r="G131" i="13"/>
  <c r="K109" i="11"/>
  <c r="J109" i="11"/>
  <c r="F109" i="11"/>
  <c r="G110" i="11" s="1"/>
  <c r="F98" i="10"/>
  <c r="H98" i="10" s="1"/>
  <c r="E99" i="10" s="1"/>
  <c r="J158" i="14" l="1"/>
  <c r="K158" i="14"/>
  <c r="G158" i="14"/>
  <c r="F158" i="14"/>
  <c r="H158" i="14" s="1"/>
  <c r="E159" i="14" s="1"/>
  <c r="G132" i="13"/>
  <c r="K131" i="13"/>
  <c r="J131" i="13"/>
  <c r="E132" i="13" s="1"/>
  <c r="H109" i="11"/>
  <c r="E110" i="11" s="1"/>
  <c r="F110" i="11"/>
  <c r="G111" i="11" s="1"/>
  <c r="G99" i="10"/>
  <c r="F99" i="10"/>
  <c r="H99" i="10" s="1"/>
  <c r="E100" i="10" s="1"/>
  <c r="K99" i="10"/>
  <c r="J99" i="10"/>
  <c r="F159" i="14" l="1"/>
  <c r="H159" i="14" s="1"/>
  <c r="G159" i="14"/>
  <c r="K159" i="14"/>
  <c r="J159" i="14"/>
  <c r="J132" i="13"/>
  <c r="K132" i="13"/>
  <c r="F132" i="13"/>
  <c r="H132" i="13" s="1"/>
  <c r="E133" i="13" s="1"/>
  <c r="J110" i="11"/>
  <c r="K110" i="11"/>
  <c r="H110" i="11"/>
  <c r="E111" i="11" s="1"/>
  <c r="G100" i="10"/>
  <c r="F100" i="10"/>
  <c r="J100" i="10"/>
  <c r="K100" i="10"/>
  <c r="H100" i="10"/>
  <c r="G160" i="14" l="1"/>
  <c r="E160" i="14"/>
  <c r="G133" i="13"/>
  <c r="J133" i="13"/>
  <c r="K133" i="13"/>
  <c r="F133" i="13"/>
  <c r="H133" i="13" s="1"/>
  <c r="E134" i="13" s="1"/>
  <c r="K111" i="11"/>
  <c r="J111" i="11"/>
  <c r="F111" i="11"/>
  <c r="G112" i="11" s="1"/>
  <c r="G101" i="10"/>
  <c r="E101" i="10"/>
  <c r="J160" i="14" l="1"/>
  <c r="K160" i="14"/>
  <c r="F160" i="14"/>
  <c r="H160" i="14" s="1"/>
  <c r="E161" i="14" s="1"/>
  <c r="F161" i="14" s="1"/>
  <c r="H161" i="14" s="1"/>
  <c r="F134" i="13"/>
  <c r="H134" i="13" s="1"/>
  <c r="J134" i="13"/>
  <c r="K134" i="13"/>
  <c r="G134" i="13"/>
  <c r="H111" i="11"/>
  <c r="E112" i="11" s="1"/>
  <c r="K101" i="10"/>
  <c r="J101" i="10"/>
  <c r="F101" i="10"/>
  <c r="G102" i="10" s="1"/>
  <c r="G161" i="14" l="1"/>
  <c r="G162" i="14"/>
  <c r="K161" i="14"/>
  <c r="J161" i="14"/>
  <c r="E162" i="14" s="1"/>
  <c r="E135" i="13"/>
  <c r="J135" i="13" s="1"/>
  <c r="K135" i="13"/>
  <c r="G135" i="13"/>
  <c r="F135" i="13"/>
  <c r="H135" i="13" s="1"/>
  <c r="K112" i="11"/>
  <c r="J112" i="11"/>
  <c r="F112" i="11"/>
  <c r="H101" i="10"/>
  <c r="E102" i="10" s="1"/>
  <c r="K162" i="14" l="1"/>
  <c r="J162" i="14"/>
  <c r="F162" i="14"/>
  <c r="H162" i="14" s="1"/>
  <c r="E163" i="14" s="1"/>
  <c r="F163" i="14" s="1"/>
  <c r="H163" i="14" s="1"/>
  <c r="E136" i="13"/>
  <c r="J136" i="13" s="1"/>
  <c r="G136" i="13"/>
  <c r="F136" i="13"/>
  <c r="H136" i="13" s="1"/>
  <c r="H112" i="11"/>
  <c r="E113" i="11" s="1"/>
  <c r="G113" i="11"/>
  <c r="K102" i="10"/>
  <c r="J102" i="10"/>
  <c r="F102" i="10"/>
  <c r="G103" i="10" s="1"/>
  <c r="G163" i="14" l="1"/>
  <c r="J163" i="14"/>
  <c r="E164" i="14" s="1"/>
  <c r="K163" i="14"/>
  <c r="K136" i="13"/>
  <c r="E137" i="13"/>
  <c r="F137" i="13"/>
  <c r="H137" i="13" s="1"/>
  <c r="G137" i="13"/>
  <c r="J137" i="13"/>
  <c r="K137" i="13"/>
  <c r="F113" i="11"/>
  <c r="H113" i="11" s="1"/>
  <c r="K113" i="11"/>
  <c r="F114" i="11" s="1"/>
  <c r="J113" i="11"/>
  <c r="E114" i="11" s="1"/>
  <c r="H102" i="10"/>
  <c r="E103" i="10" s="1"/>
  <c r="J164" i="14" l="1"/>
  <c r="K164" i="14"/>
  <c r="F164" i="14"/>
  <c r="H164" i="14" s="1"/>
  <c r="E165" i="14" s="1"/>
  <c r="G164" i="14"/>
  <c r="G138" i="13"/>
  <c r="E138" i="13"/>
  <c r="F138" i="13"/>
  <c r="K138" i="13"/>
  <c r="J138" i="13"/>
  <c r="J114" i="11"/>
  <c r="K114" i="11"/>
  <c r="H114" i="11"/>
  <c r="E115" i="11" s="1"/>
  <c r="G114" i="11"/>
  <c r="J103" i="10"/>
  <c r="K103" i="10"/>
  <c r="F103" i="10"/>
  <c r="G104" i="10" s="1"/>
  <c r="K165" i="14" l="1"/>
  <c r="J165" i="14"/>
  <c r="G165" i="14"/>
  <c r="F165" i="14"/>
  <c r="H165" i="14" s="1"/>
  <c r="E166" i="14" s="1"/>
  <c r="H138" i="13"/>
  <c r="E139" i="13" s="1"/>
  <c r="G139" i="13"/>
  <c r="F115" i="11"/>
  <c r="G115" i="11"/>
  <c r="J115" i="11"/>
  <c r="H115" i="11"/>
  <c r="E116" i="11" s="1"/>
  <c r="K115" i="11"/>
  <c r="H103" i="10"/>
  <c r="E104" i="10" s="1"/>
  <c r="G166" i="14" l="1"/>
  <c r="F166" i="14"/>
  <c r="H166" i="14" s="1"/>
  <c r="K166" i="14"/>
  <c r="J166" i="14"/>
  <c r="K139" i="13"/>
  <c r="F139" i="13"/>
  <c r="G140" i="13" s="1"/>
  <c r="J139" i="13"/>
  <c r="K116" i="11"/>
  <c r="J116" i="11"/>
  <c r="F116" i="11"/>
  <c r="G116" i="11"/>
  <c r="J104" i="10"/>
  <c r="K104" i="10"/>
  <c r="F104" i="10"/>
  <c r="G105" i="10" s="1"/>
  <c r="E167" i="14" l="1"/>
  <c r="F167" i="14"/>
  <c r="H167" i="14" s="1"/>
  <c r="G167" i="14"/>
  <c r="H139" i="13"/>
  <c r="E140" i="13" s="1"/>
  <c r="J140" i="13" s="1"/>
  <c r="F140" i="13"/>
  <c r="K140" i="13"/>
  <c r="H140" i="13"/>
  <c r="E141" i="13" s="1"/>
  <c r="G141" i="13"/>
  <c r="G117" i="11"/>
  <c r="H116" i="11"/>
  <c r="E117" i="11" s="1"/>
  <c r="F117" i="11"/>
  <c r="G118" i="11" s="1"/>
  <c r="H104" i="10"/>
  <c r="E105" i="10" s="1"/>
  <c r="F105" i="10" s="1"/>
  <c r="G106" i="10" s="1"/>
  <c r="G168" i="14" l="1"/>
  <c r="J167" i="14"/>
  <c r="E168" i="14" s="1"/>
  <c r="K167" i="14"/>
  <c r="F168" i="14" s="1"/>
  <c r="H168" i="14" s="1"/>
  <c r="F141" i="13"/>
  <c r="H141" i="13" s="1"/>
  <c r="G142" i="13"/>
  <c r="K141" i="13"/>
  <c r="J141" i="13"/>
  <c r="E142" i="13" s="1"/>
  <c r="K117" i="11"/>
  <c r="J117" i="11"/>
  <c r="H117" i="11"/>
  <c r="E118" i="11" s="1"/>
  <c r="J105" i="10"/>
  <c r="K105" i="10"/>
  <c r="H105" i="10"/>
  <c r="E106" i="10" s="1"/>
  <c r="K168" i="14" l="1"/>
  <c r="J168" i="14"/>
  <c r="E169" i="14" s="1"/>
  <c r="G169" i="14"/>
  <c r="J142" i="13"/>
  <c r="K142" i="13"/>
  <c r="F142" i="13"/>
  <c r="H142" i="13" s="1"/>
  <c r="E143" i="13" s="1"/>
  <c r="F143" i="13" s="1"/>
  <c r="H143" i="13" s="1"/>
  <c r="J118" i="11"/>
  <c r="K118" i="11"/>
  <c r="F118" i="11"/>
  <c r="G119" i="11" s="1"/>
  <c r="F106" i="10"/>
  <c r="G107" i="10" s="1"/>
  <c r="K106" i="10"/>
  <c r="J106" i="10"/>
  <c r="J169" i="14" l="1"/>
  <c r="K169" i="14"/>
  <c r="F169" i="14"/>
  <c r="H169" i="14" s="1"/>
  <c r="E170" i="14" s="1"/>
  <c r="F170" i="14" s="1"/>
  <c r="H170" i="14" s="1"/>
  <c r="G143" i="13"/>
  <c r="G144" i="13"/>
  <c r="J143" i="13"/>
  <c r="E144" i="13" s="1"/>
  <c r="K143" i="13"/>
  <c r="F144" i="13" s="1"/>
  <c r="H144" i="13" s="1"/>
  <c r="H118" i="11"/>
  <c r="E119" i="11" s="1"/>
  <c r="F119" i="11"/>
  <c r="G120" i="11" s="1"/>
  <c r="H106" i="10"/>
  <c r="E107" i="10" s="1"/>
  <c r="F107" i="10" s="1"/>
  <c r="G108" i="10" s="1"/>
  <c r="G170" i="14" l="1"/>
  <c r="G171" i="14" s="1"/>
  <c r="K170" i="14"/>
  <c r="J170" i="14"/>
  <c r="E171" i="14" s="1"/>
  <c r="K144" i="13"/>
  <c r="J144" i="13"/>
  <c r="E145" i="13" s="1"/>
  <c r="G145" i="13"/>
  <c r="F145" i="13"/>
  <c r="H145" i="13" s="1"/>
  <c r="H119" i="11"/>
  <c r="J119" i="11"/>
  <c r="K119" i="11"/>
  <c r="J107" i="10"/>
  <c r="K107" i="10"/>
  <c r="H107" i="10"/>
  <c r="K171" i="14" l="1"/>
  <c r="J171" i="14"/>
  <c r="F171" i="14"/>
  <c r="H171" i="14" s="1"/>
  <c r="E172" i="14" s="1"/>
  <c r="K145" i="13"/>
  <c r="J145" i="13"/>
  <c r="E146" i="13"/>
  <c r="F146" i="13"/>
  <c r="H146" i="13" s="1"/>
  <c r="G146" i="13"/>
  <c r="E120" i="11"/>
  <c r="E108" i="10"/>
  <c r="G172" i="14" l="1"/>
  <c r="K172" i="14"/>
  <c r="J172" i="14"/>
  <c r="F172" i="14"/>
  <c r="H172" i="14" s="1"/>
  <c r="E173" i="14" s="1"/>
  <c r="G147" i="13"/>
  <c r="K146" i="13"/>
  <c r="J146" i="13"/>
  <c r="E147" i="13"/>
  <c r="J120" i="11"/>
  <c r="K120" i="11"/>
  <c r="F120" i="11"/>
  <c r="G121" i="11" s="1"/>
  <c r="J108" i="10"/>
  <c r="K108" i="10"/>
  <c r="F108" i="10"/>
  <c r="G109" i="10" s="1"/>
  <c r="J173" i="14" l="1"/>
  <c r="K173" i="14"/>
  <c r="G173" i="14"/>
  <c r="F173" i="14"/>
  <c r="H173" i="14" s="1"/>
  <c r="E174" i="14" s="1"/>
  <c r="F147" i="13"/>
  <c r="H147" i="13" s="1"/>
  <c r="J147" i="13"/>
  <c r="K147" i="13"/>
  <c r="G148" i="13"/>
  <c r="H120" i="11"/>
  <c r="E121" i="11" s="1"/>
  <c r="F121" i="11" s="1"/>
  <c r="G122" i="11" s="1"/>
  <c r="H108" i="10"/>
  <c r="E109" i="10" s="1"/>
  <c r="K174" i="14" l="1"/>
  <c r="J174" i="14"/>
  <c r="F174" i="14"/>
  <c r="H174" i="14" s="1"/>
  <c r="E175" i="14" s="1"/>
  <c r="G174" i="14"/>
  <c r="E148" i="13"/>
  <c r="F148" i="13"/>
  <c r="H148" i="13" s="1"/>
  <c r="J148" i="13"/>
  <c r="K148" i="13"/>
  <c r="G149" i="13"/>
  <c r="J121" i="11"/>
  <c r="K121" i="11"/>
  <c r="H121" i="11"/>
  <c r="E122" i="11" s="1"/>
  <c r="F109" i="10"/>
  <c r="G110" i="10" s="1"/>
  <c r="K109" i="10"/>
  <c r="J109" i="10"/>
  <c r="F175" i="14" l="1"/>
  <c r="H175" i="14" s="1"/>
  <c r="G175" i="14"/>
  <c r="K175" i="14"/>
  <c r="J175" i="14"/>
  <c r="E149" i="13"/>
  <c r="K149" i="13" s="1"/>
  <c r="J149" i="13"/>
  <c r="F149" i="13"/>
  <c r="H149" i="13" s="1"/>
  <c r="E150" i="13" s="1"/>
  <c r="H109" i="10"/>
  <c r="E110" i="10" s="1"/>
  <c r="J110" i="10" s="1"/>
  <c r="K122" i="11"/>
  <c r="J122" i="11"/>
  <c r="F122" i="11"/>
  <c r="G123" i="11" s="1"/>
  <c r="E12" i="8"/>
  <c r="G176" i="14" l="1"/>
  <c r="E176" i="14"/>
  <c r="F150" i="13"/>
  <c r="H150" i="13" s="1"/>
  <c r="G150" i="13"/>
  <c r="J150" i="13"/>
  <c r="K150" i="13"/>
  <c r="E151" i="13"/>
  <c r="F110" i="10"/>
  <c r="H110" i="10" s="1"/>
  <c r="K110" i="10"/>
  <c r="H122" i="11"/>
  <c r="E123" i="11" s="1"/>
  <c r="F123" i="11"/>
  <c r="G124" i="11" s="1"/>
  <c r="F12" i="8"/>
  <c r="G13" i="8" s="1"/>
  <c r="K12" i="8"/>
  <c r="J12" i="8"/>
  <c r="K176" i="14" l="1"/>
  <c r="J176" i="14"/>
  <c r="F176" i="14"/>
  <c r="H176" i="14" s="1"/>
  <c r="E177" i="14" s="1"/>
  <c r="K151" i="13"/>
  <c r="J151" i="13"/>
  <c r="F151" i="13"/>
  <c r="H151" i="13" s="1"/>
  <c r="E152" i="13" s="1"/>
  <c r="G151" i="13"/>
  <c r="J123" i="11"/>
  <c r="K123" i="11"/>
  <c r="H123" i="11"/>
  <c r="E124" i="11" s="1"/>
  <c r="H12" i="8"/>
  <c r="E13" i="8" s="1"/>
  <c r="F13" i="8" s="1"/>
  <c r="G14" i="8" s="1"/>
  <c r="F177" i="14" l="1"/>
  <c r="H177" i="14" s="1"/>
  <c r="K177" i="14"/>
  <c r="J177" i="14"/>
  <c r="G177" i="14"/>
  <c r="J152" i="13"/>
  <c r="K152" i="13"/>
  <c r="G152" i="13"/>
  <c r="F152" i="13"/>
  <c r="H152" i="13" s="1"/>
  <c r="E153" i="13" s="1"/>
  <c r="F124" i="11"/>
  <c r="G125" i="11" s="1"/>
  <c r="K124" i="11"/>
  <c r="J124" i="11"/>
  <c r="H124" i="11"/>
  <c r="E125" i="11" s="1"/>
  <c r="J13" i="8"/>
  <c r="K13" i="8"/>
  <c r="E178" i="14" l="1"/>
  <c r="J178" i="14" s="1"/>
  <c r="G178" i="14"/>
  <c r="K153" i="13"/>
  <c r="J153" i="13"/>
  <c r="F153" i="13"/>
  <c r="H153" i="13" s="1"/>
  <c r="E154" i="13" s="1"/>
  <c r="G153" i="13"/>
  <c r="K125" i="11"/>
  <c r="J125" i="11"/>
  <c r="F125" i="11"/>
  <c r="G126" i="11" s="1"/>
  <c r="H13" i="8"/>
  <c r="E14" i="8" s="1"/>
  <c r="J14" i="8" s="1"/>
  <c r="F178" i="14" l="1"/>
  <c r="H178" i="14" s="1"/>
  <c r="E179" i="14" s="1"/>
  <c r="K179" i="14" s="1"/>
  <c r="K178" i="14"/>
  <c r="G179" i="14"/>
  <c r="K154" i="13"/>
  <c r="J154" i="13"/>
  <c r="G154" i="13"/>
  <c r="F154" i="13"/>
  <c r="H154" i="13" s="1"/>
  <c r="E155" i="13" s="1"/>
  <c r="H125" i="11"/>
  <c r="E126" i="11" s="1"/>
  <c r="F126" i="11" s="1"/>
  <c r="G127" i="11" s="1"/>
  <c r="F14" i="8"/>
  <c r="G15" i="8" s="1"/>
  <c r="K14" i="8"/>
  <c r="F179" i="14" l="1"/>
  <c r="H179" i="14" s="1"/>
  <c r="J179" i="14"/>
  <c r="G180" i="14"/>
  <c r="G155" i="13"/>
  <c r="F155" i="13"/>
  <c r="H155" i="13" s="1"/>
  <c r="K155" i="13"/>
  <c r="J155" i="13"/>
  <c r="J126" i="11"/>
  <c r="H126" i="11"/>
  <c r="E127" i="11" s="1"/>
  <c r="K126" i="11"/>
  <c r="F127" i="11" s="1"/>
  <c r="G128" i="11" s="1"/>
  <c r="H14" i="8"/>
  <c r="E15" i="8" s="1"/>
  <c r="F15" i="8" s="1"/>
  <c r="G16" i="8" s="1"/>
  <c r="E180" i="14" l="1"/>
  <c r="E156" i="13"/>
  <c r="J156" i="13" s="1"/>
  <c r="K156" i="13"/>
  <c r="G156" i="13"/>
  <c r="F156" i="13"/>
  <c r="H156" i="13" s="1"/>
  <c r="K127" i="11"/>
  <c r="H127" i="11"/>
  <c r="J127" i="11"/>
  <c r="K15" i="8"/>
  <c r="J15" i="8"/>
  <c r="K180" i="14" l="1"/>
  <c r="J180" i="14"/>
  <c r="F180" i="14"/>
  <c r="E157" i="13"/>
  <c r="F157" i="13"/>
  <c r="H157" i="13" s="1"/>
  <c r="J157" i="13"/>
  <c r="K157" i="13"/>
  <c r="G157" i="13"/>
  <c r="E128" i="11"/>
  <c r="J128" i="11"/>
  <c r="K128" i="11"/>
  <c r="F128" i="11"/>
  <c r="H15" i="8"/>
  <c r="E16" i="8" s="1"/>
  <c r="H180" i="14" l="1"/>
  <c r="E181" i="14" s="1"/>
  <c r="G181" i="14"/>
  <c r="F181" i="14"/>
  <c r="H181" i="14" s="1"/>
  <c r="E158" i="13"/>
  <c r="K158" i="13" s="1"/>
  <c r="J158" i="13"/>
  <c r="G158" i="13"/>
  <c r="F158" i="13"/>
  <c r="H158" i="13" s="1"/>
  <c r="E159" i="13" s="1"/>
  <c r="H128" i="11"/>
  <c r="E129" i="11" s="1"/>
  <c r="F129" i="11" s="1"/>
  <c r="G130" i="11" s="1"/>
  <c r="G129" i="11"/>
  <c r="F16" i="8"/>
  <c r="G17" i="8" s="1"/>
  <c r="K16" i="8"/>
  <c r="J16" i="8"/>
  <c r="G182" i="14" l="1"/>
  <c r="J181" i="14"/>
  <c r="E182" i="14" s="1"/>
  <c r="K181" i="14"/>
  <c r="F182" i="14" s="1"/>
  <c r="H182" i="14" s="1"/>
  <c r="J159" i="13"/>
  <c r="K159" i="13"/>
  <c r="G159" i="13"/>
  <c r="F159" i="13"/>
  <c r="H159" i="13" s="1"/>
  <c r="E160" i="13" s="1"/>
  <c r="K129" i="11"/>
  <c r="J129" i="11"/>
  <c r="H129" i="11"/>
  <c r="E130" i="11" s="1"/>
  <c r="H16" i="8"/>
  <c r="E17" i="8" s="1"/>
  <c r="J182" i="14" l="1"/>
  <c r="E183" i="14" s="1"/>
  <c r="K182" i="14"/>
  <c r="F183" i="14" s="1"/>
  <c r="H183" i="14" s="1"/>
  <c r="G183" i="14"/>
  <c r="K160" i="13"/>
  <c r="J160" i="13"/>
  <c r="G160" i="13"/>
  <c r="F160" i="13"/>
  <c r="H160" i="13" s="1"/>
  <c r="E161" i="13" s="1"/>
  <c r="J130" i="11"/>
  <c r="K130" i="11"/>
  <c r="F130" i="11"/>
  <c r="G131" i="11" s="1"/>
  <c r="F17" i="8"/>
  <c r="G18" i="8" s="1"/>
  <c r="J17" i="8"/>
  <c r="K17" i="8"/>
  <c r="K183" i="14" l="1"/>
  <c r="J183" i="14"/>
  <c r="E184" i="14" s="1"/>
  <c r="G184" i="14"/>
  <c r="K161" i="13"/>
  <c r="J161" i="13"/>
  <c r="G161" i="13"/>
  <c r="F161" i="13"/>
  <c r="H161" i="13" s="1"/>
  <c r="E162" i="13" s="1"/>
  <c r="H17" i="8"/>
  <c r="E18" i="8" s="1"/>
  <c r="F18" i="8" s="1"/>
  <c r="G19" i="8" s="1"/>
  <c r="H130" i="11"/>
  <c r="E131" i="11" s="1"/>
  <c r="F131" i="11" s="1"/>
  <c r="G132" i="11" s="1"/>
  <c r="K184" i="14" l="1"/>
  <c r="J184" i="14"/>
  <c r="F184" i="14"/>
  <c r="H184" i="14" s="1"/>
  <c r="E185" i="14" s="1"/>
  <c r="K162" i="13"/>
  <c r="J162" i="13"/>
  <c r="F162" i="13"/>
  <c r="H162" i="13" s="1"/>
  <c r="E163" i="13" s="1"/>
  <c r="G162" i="13"/>
  <c r="H131" i="11"/>
  <c r="J131" i="11"/>
  <c r="K131" i="11"/>
  <c r="E132" i="11"/>
  <c r="K18" i="8"/>
  <c r="J18" i="8"/>
  <c r="G185" i="14" l="1"/>
  <c r="K185" i="14"/>
  <c r="J185" i="14"/>
  <c r="F185" i="14"/>
  <c r="H185" i="14" s="1"/>
  <c r="E186" i="14" s="1"/>
  <c r="J163" i="13"/>
  <c r="K163" i="13"/>
  <c r="F163" i="13"/>
  <c r="H163" i="13" s="1"/>
  <c r="E164" i="13" s="1"/>
  <c r="G163" i="13"/>
  <c r="F132" i="11"/>
  <c r="G133" i="11" s="1"/>
  <c r="J132" i="11"/>
  <c r="K132" i="11"/>
  <c r="H18" i="8"/>
  <c r="E19" i="8" s="1"/>
  <c r="F186" i="14" l="1"/>
  <c r="H186" i="14" s="1"/>
  <c r="J186" i="14"/>
  <c r="K186" i="14"/>
  <c r="G186" i="14"/>
  <c r="G164" i="13"/>
  <c r="F164" i="13"/>
  <c r="H164" i="13" s="1"/>
  <c r="K164" i="13"/>
  <c r="J164" i="13"/>
  <c r="H132" i="11"/>
  <c r="E133" i="11" s="1"/>
  <c r="F19" i="8"/>
  <c r="J19" i="8"/>
  <c r="K19" i="8"/>
  <c r="E187" i="14" l="1"/>
  <c r="G187" i="14"/>
  <c r="F187" i="14"/>
  <c r="H187" i="14" s="1"/>
  <c r="K187" i="14"/>
  <c r="J187" i="14"/>
  <c r="E165" i="13"/>
  <c r="F165" i="13"/>
  <c r="H165" i="13" s="1"/>
  <c r="G165" i="13"/>
  <c r="K133" i="11"/>
  <c r="J133" i="11"/>
  <c r="F133" i="11"/>
  <c r="H19" i="8"/>
  <c r="G20" i="8"/>
  <c r="E20" i="8"/>
  <c r="K20" i="8" s="1"/>
  <c r="E188" i="14" l="1"/>
  <c r="J188" i="14"/>
  <c r="K188" i="14"/>
  <c r="G188" i="14"/>
  <c r="F188" i="14"/>
  <c r="H188" i="14" s="1"/>
  <c r="E189" i="14" s="1"/>
  <c r="G166" i="13"/>
  <c r="J165" i="13"/>
  <c r="E166" i="13" s="1"/>
  <c r="K165" i="13"/>
  <c r="F166" i="13" s="1"/>
  <c r="H166" i="13" s="1"/>
  <c r="G134" i="11"/>
  <c r="H133" i="11"/>
  <c r="E134" i="11" s="1"/>
  <c r="J20" i="8"/>
  <c r="F20" i="8"/>
  <c r="G21" i="8" s="1"/>
  <c r="F189" i="14" l="1"/>
  <c r="H189" i="14" s="1"/>
  <c r="G189" i="14"/>
  <c r="J189" i="14"/>
  <c r="K189" i="14"/>
  <c r="J166" i="13"/>
  <c r="K166" i="13"/>
  <c r="F167" i="13" s="1"/>
  <c r="H167" i="13" s="1"/>
  <c r="E167" i="13"/>
  <c r="G167" i="13"/>
  <c r="H20" i="8"/>
  <c r="E21" i="8" s="1"/>
  <c r="J21" i="8" s="1"/>
  <c r="J134" i="11"/>
  <c r="F134" i="11"/>
  <c r="K134" i="11"/>
  <c r="F21" i="8"/>
  <c r="G22" i="8" s="1"/>
  <c r="K21" i="8"/>
  <c r="G190" i="14" l="1"/>
  <c r="E190" i="14"/>
  <c r="G168" i="13"/>
  <c r="J167" i="13"/>
  <c r="E168" i="13" s="1"/>
  <c r="K167" i="13"/>
  <c r="F168" i="13" s="1"/>
  <c r="H168" i="13" s="1"/>
  <c r="H21" i="8"/>
  <c r="E22" i="8" s="1"/>
  <c r="J22" i="8" s="1"/>
  <c r="G135" i="11"/>
  <c r="H134" i="11"/>
  <c r="E135" i="11" s="1"/>
  <c r="F22" i="8"/>
  <c r="G23" i="8" s="1"/>
  <c r="K190" i="14" l="1"/>
  <c r="J190" i="14"/>
  <c r="F190" i="14"/>
  <c r="H190" i="14" s="1"/>
  <c r="E191" i="14" s="1"/>
  <c r="J168" i="13"/>
  <c r="E169" i="13" s="1"/>
  <c r="K168" i="13"/>
  <c r="F169" i="13" s="1"/>
  <c r="H169" i="13" s="1"/>
  <c r="G169" i="13"/>
  <c r="K22" i="8"/>
  <c r="K135" i="11"/>
  <c r="J135" i="11"/>
  <c r="F135" i="11"/>
  <c r="G136" i="11" s="1"/>
  <c r="H22" i="8"/>
  <c r="E23" i="8" s="1"/>
  <c r="K23" i="8" s="1"/>
  <c r="F191" i="14" l="1"/>
  <c r="H191" i="14" s="1"/>
  <c r="K191" i="14"/>
  <c r="J191" i="14"/>
  <c r="E192" i="14" s="1"/>
  <c r="G191" i="14"/>
  <c r="K169" i="13"/>
  <c r="J169" i="13"/>
  <c r="E170" i="13" s="1"/>
  <c r="G170" i="13"/>
  <c r="F23" i="8"/>
  <c r="G24" i="8" s="1"/>
  <c r="J23" i="8"/>
  <c r="H135" i="11"/>
  <c r="E136" i="11" s="1"/>
  <c r="F136" i="11" s="1"/>
  <c r="G137" i="11" s="1"/>
  <c r="H23" i="8"/>
  <c r="E24" i="8" s="1"/>
  <c r="J192" i="14" l="1"/>
  <c r="K192" i="14"/>
  <c r="G192" i="14"/>
  <c r="F192" i="14"/>
  <c r="H192" i="14" s="1"/>
  <c r="E193" i="14" s="1"/>
  <c r="F170" i="13"/>
  <c r="H170" i="13" s="1"/>
  <c r="J170" i="13"/>
  <c r="K170" i="13"/>
  <c r="G171" i="13"/>
  <c r="J136" i="11"/>
  <c r="K136" i="11"/>
  <c r="H136" i="11"/>
  <c r="E137" i="11" s="1"/>
  <c r="J24" i="8"/>
  <c r="K24" i="8"/>
  <c r="F24" i="8"/>
  <c r="G25" i="8" s="1"/>
  <c r="F193" i="14" l="1"/>
  <c r="H193" i="14" s="1"/>
  <c r="G193" i="14"/>
  <c r="J193" i="14"/>
  <c r="K193" i="14"/>
  <c r="F171" i="13"/>
  <c r="H171" i="13" s="1"/>
  <c r="E171" i="13"/>
  <c r="J171" i="13"/>
  <c r="K171" i="13"/>
  <c r="K137" i="11"/>
  <c r="J137" i="11"/>
  <c r="F137" i="11"/>
  <c r="G138" i="11" s="1"/>
  <c r="H24" i="8"/>
  <c r="E25" i="8" s="1"/>
  <c r="F25" i="8" s="1"/>
  <c r="G26" i="8" s="1"/>
  <c r="G194" i="14" l="1"/>
  <c r="E194" i="14"/>
  <c r="E172" i="13"/>
  <c r="F172" i="13" s="1"/>
  <c r="G172" i="13"/>
  <c r="K172" i="13"/>
  <c r="J172" i="13"/>
  <c r="H137" i="11"/>
  <c r="E138" i="11" s="1"/>
  <c r="F138" i="11"/>
  <c r="G139" i="11" s="1"/>
  <c r="J25" i="8"/>
  <c r="K25" i="8"/>
  <c r="H25" i="8"/>
  <c r="E26" i="8" s="1"/>
  <c r="J26" i="8" s="1"/>
  <c r="J194" i="14" l="1"/>
  <c r="K194" i="14"/>
  <c r="F194" i="14"/>
  <c r="H194" i="14" s="1"/>
  <c r="E195" i="14" s="1"/>
  <c r="H172" i="13"/>
  <c r="G173" i="13"/>
  <c r="E173" i="13"/>
  <c r="F173" i="13"/>
  <c r="H173" i="13" s="1"/>
  <c r="J173" i="13"/>
  <c r="K173" i="13"/>
  <c r="K138" i="11"/>
  <c r="J138" i="11"/>
  <c r="H138" i="11"/>
  <c r="E139" i="11" s="1"/>
  <c r="F26" i="8"/>
  <c r="G27" i="8" s="1"/>
  <c r="K26" i="8"/>
  <c r="H26" i="8"/>
  <c r="E27" i="8" s="1"/>
  <c r="K195" i="14" l="1"/>
  <c r="J195" i="14"/>
  <c r="F195" i="14"/>
  <c r="H195" i="14" s="1"/>
  <c r="E196" i="14" s="1"/>
  <c r="G195" i="14"/>
  <c r="G174" i="13"/>
  <c r="E174" i="13"/>
  <c r="F174" i="13" s="1"/>
  <c r="K174" i="13"/>
  <c r="F139" i="11"/>
  <c r="G140" i="11" s="1"/>
  <c r="H139" i="11"/>
  <c r="K139" i="11"/>
  <c r="J139" i="11"/>
  <c r="F27" i="8"/>
  <c r="G28" i="8" s="1"/>
  <c r="J27" i="8"/>
  <c r="K27" i="8"/>
  <c r="J196" i="14" l="1"/>
  <c r="K196" i="14"/>
  <c r="F196" i="14"/>
  <c r="H196" i="14" s="1"/>
  <c r="E197" i="14" s="1"/>
  <c r="G196" i="14"/>
  <c r="J174" i="13"/>
  <c r="H174" i="13"/>
  <c r="E175" i="13" s="1"/>
  <c r="G175" i="13"/>
  <c r="E140" i="11"/>
  <c r="F140" i="11"/>
  <c r="G141" i="11" s="1"/>
  <c r="H27" i="8"/>
  <c r="E28" i="8" s="1"/>
  <c r="K197" i="14" l="1"/>
  <c r="J197" i="14"/>
  <c r="F197" i="14"/>
  <c r="H197" i="14" s="1"/>
  <c r="E198" i="14" s="1"/>
  <c r="G197" i="14"/>
  <c r="F175" i="13"/>
  <c r="H175" i="13" s="1"/>
  <c r="J175" i="13"/>
  <c r="K175" i="13"/>
  <c r="G176" i="13"/>
  <c r="J140" i="11"/>
  <c r="K140" i="11"/>
  <c r="H140" i="11"/>
  <c r="E141" i="11" s="1"/>
  <c r="F28" i="8"/>
  <c r="G29" i="8" s="1"/>
  <c r="K28" i="8"/>
  <c r="J28" i="8"/>
  <c r="J198" i="14" l="1"/>
  <c r="K198" i="14"/>
  <c r="G198" i="14"/>
  <c r="F198" i="14"/>
  <c r="H198" i="14" s="1"/>
  <c r="E199" i="14" s="1"/>
  <c r="E176" i="13"/>
  <c r="K176" i="13" s="1"/>
  <c r="J176" i="13"/>
  <c r="F176" i="13"/>
  <c r="F141" i="11"/>
  <c r="G142" i="11" s="1"/>
  <c r="J141" i="11"/>
  <c r="H141" i="11"/>
  <c r="E142" i="11" s="1"/>
  <c r="K141" i="11"/>
  <c r="H28" i="8"/>
  <c r="E29" i="8" s="1"/>
  <c r="F29" i="8" s="1"/>
  <c r="G30" i="8" s="1"/>
  <c r="F199" i="14" l="1"/>
  <c r="H199" i="14" s="1"/>
  <c r="G199" i="14"/>
  <c r="J199" i="14"/>
  <c r="E200" i="14" s="1"/>
  <c r="K199" i="14"/>
  <c r="H176" i="13"/>
  <c r="E177" i="13" s="1"/>
  <c r="G177" i="13"/>
  <c r="J29" i="8"/>
  <c r="K29" i="8"/>
  <c r="F142" i="11"/>
  <c r="G143" i="11" s="1"/>
  <c r="K142" i="11"/>
  <c r="J142" i="11"/>
  <c r="H142" i="11"/>
  <c r="E143" i="11" s="1"/>
  <c r="H29" i="8"/>
  <c r="E30" i="8" s="1"/>
  <c r="F30" i="8" s="1"/>
  <c r="G31" i="8" s="1"/>
  <c r="K200" i="14" l="1"/>
  <c r="J200" i="14"/>
  <c r="G200" i="14"/>
  <c r="F200" i="14"/>
  <c r="H200" i="14" s="1"/>
  <c r="E201" i="14" s="1"/>
  <c r="F177" i="13"/>
  <c r="G178" i="13" s="1"/>
  <c r="J177" i="13"/>
  <c r="K177" i="13"/>
  <c r="J143" i="11"/>
  <c r="K143" i="11"/>
  <c r="F143" i="11"/>
  <c r="G144" i="11" s="1"/>
  <c r="H30" i="8"/>
  <c r="J30" i="8"/>
  <c r="K30" i="8"/>
  <c r="K201" i="14" l="1"/>
  <c r="J201" i="14"/>
  <c r="F201" i="14"/>
  <c r="H201" i="14" s="1"/>
  <c r="E202" i="14" s="1"/>
  <c r="G201" i="14"/>
  <c r="H177" i="13"/>
  <c r="E178" i="13" s="1"/>
  <c r="H143" i="11"/>
  <c r="E144" i="11" s="1"/>
  <c r="E31" i="8"/>
  <c r="G202" i="14" l="1"/>
  <c r="F202" i="14"/>
  <c r="H202" i="14" s="1"/>
  <c r="E203" i="14" s="1"/>
  <c r="J202" i="14"/>
  <c r="K202" i="14"/>
  <c r="K178" i="13"/>
  <c r="J178" i="13"/>
  <c r="F178" i="13"/>
  <c r="K144" i="11"/>
  <c r="J144" i="11"/>
  <c r="F144" i="11"/>
  <c r="G145" i="11" s="1"/>
  <c r="K31" i="8"/>
  <c r="J31" i="8"/>
  <c r="F31" i="8"/>
  <c r="G32" i="8" s="1"/>
  <c r="K203" i="14" l="1"/>
  <c r="J203" i="14"/>
  <c r="F203" i="14"/>
  <c r="H203" i="14" s="1"/>
  <c r="E204" i="14" s="1"/>
  <c r="G203" i="14"/>
  <c r="H178" i="13"/>
  <c r="E179" i="13" s="1"/>
  <c r="F179" i="13" s="1"/>
  <c r="G179" i="13"/>
  <c r="H144" i="11"/>
  <c r="E145" i="11" s="1"/>
  <c r="F145" i="11"/>
  <c r="G146" i="11" s="1"/>
  <c r="H31" i="8"/>
  <c r="E32" i="8" s="1"/>
  <c r="G204" i="14" l="1"/>
  <c r="F204" i="14"/>
  <c r="H204" i="14" s="1"/>
  <c r="J204" i="14"/>
  <c r="K204" i="14"/>
  <c r="E205" i="14"/>
  <c r="G180" i="13"/>
  <c r="H179" i="13"/>
  <c r="K179" i="13"/>
  <c r="J179" i="13"/>
  <c r="J145" i="11"/>
  <c r="K145" i="11"/>
  <c r="H145" i="11"/>
  <c r="E146" i="11" s="1"/>
  <c r="J32" i="8"/>
  <c r="K32" i="8"/>
  <c r="F32" i="8"/>
  <c r="J205" i="14" l="1"/>
  <c r="K205" i="14"/>
  <c r="G205" i="14"/>
  <c r="F205" i="14"/>
  <c r="H205" i="14" s="1"/>
  <c r="E206" i="14" s="1"/>
  <c r="E180" i="13"/>
  <c r="F180" i="13"/>
  <c r="G181" i="13" s="1"/>
  <c r="J146" i="11"/>
  <c r="K146" i="11"/>
  <c r="F146" i="11"/>
  <c r="G147" i="11" s="1"/>
  <c r="H32" i="8"/>
  <c r="E33" i="8" s="1"/>
  <c r="J33" i="8" s="1"/>
  <c r="G33" i="8"/>
  <c r="K33" i="8"/>
  <c r="J206" i="14" l="1"/>
  <c r="K206" i="14"/>
  <c r="G206" i="14"/>
  <c r="F206" i="14"/>
  <c r="H206" i="14" s="1"/>
  <c r="E207" i="14" s="1"/>
  <c r="H180" i="13"/>
  <c r="K180" i="13"/>
  <c r="F181" i="13" s="1"/>
  <c r="H181" i="13" s="1"/>
  <c r="J180" i="13"/>
  <c r="E181" i="13" s="1"/>
  <c r="H146" i="11"/>
  <c r="E147" i="11" s="1"/>
  <c r="F147" i="11" s="1"/>
  <c r="G148" i="11" s="1"/>
  <c r="F33" i="8"/>
  <c r="H33" i="8" s="1"/>
  <c r="E34" i="8" s="1"/>
  <c r="K207" i="14" l="1"/>
  <c r="J207" i="14"/>
  <c r="F207" i="14"/>
  <c r="H207" i="14" s="1"/>
  <c r="E208" i="14" s="1"/>
  <c r="G207" i="14"/>
  <c r="K181" i="13"/>
  <c r="J181" i="13"/>
  <c r="E182" i="13" s="1"/>
  <c r="G182" i="13"/>
  <c r="K147" i="11"/>
  <c r="H147" i="11"/>
  <c r="J147" i="11"/>
  <c r="G34" i="8"/>
  <c r="F34" i="8"/>
  <c r="H34" i="8" s="1"/>
  <c r="J34" i="8"/>
  <c r="K34" i="8"/>
  <c r="G208" i="14" l="1"/>
  <c r="F208" i="14"/>
  <c r="H208" i="14" s="1"/>
  <c r="J208" i="14"/>
  <c r="K208" i="14"/>
  <c r="E209" i="14"/>
  <c r="F182" i="13"/>
  <c r="G183" i="13" s="1"/>
  <c r="J182" i="13"/>
  <c r="K182" i="13"/>
  <c r="E148" i="11"/>
  <c r="F148" i="11"/>
  <c r="G149" i="11" s="1"/>
  <c r="G35" i="8"/>
  <c r="E35" i="8"/>
  <c r="F35" i="8"/>
  <c r="J209" i="14" l="1"/>
  <c r="K209" i="14"/>
  <c r="G209" i="14"/>
  <c r="F209" i="14"/>
  <c r="H209" i="14" s="1"/>
  <c r="E210" i="14" s="1"/>
  <c r="H182" i="13"/>
  <c r="E183" i="13" s="1"/>
  <c r="F183" i="13" s="1"/>
  <c r="J148" i="11"/>
  <c r="K148" i="11"/>
  <c r="H148" i="11"/>
  <c r="E149" i="11" s="1"/>
  <c r="G36" i="8"/>
  <c r="J35" i="8"/>
  <c r="K35" i="8"/>
  <c r="H35" i="8"/>
  <c r="E36" i="8" s="1"/>
  <c r="F210" i="14" l="1"/>
  <c r="H210" i="14" s="1"/>
  <c r="G210" i="14"/>
  <c r="G211" i="14" s="1"/>
  <c r="K210" i="14"/>
  <c r="J210" i="14"/>
  <c r="J183" i="13"/>
  <c r="K183" i="13"/>
  <c r="H183" i="13"/>
  <c r="E184" i="13" s="1"/>
  <c r="F184" i="13" s="1"/>
  <c r="H184" i="13" s="1"/>
  <c r="G184" i="13"/>
  <c r="J149" i="11"/>
  <c r="K149" i="11"/>
  <c r="F149" i="11"/>
  <c r="G150" i="11" s="1"/>
  <c r="F36" i="8"/>
  <c r="G37" i="8" s="1"/>
  <c r="J36" i="8"/>
  <c r="K36" i="8"/>
  <c r="H36" i="8"/>
  <c r="E37" i="8" s="1"/>
  <c r="E211" i="14" l="1"/>
  <c r="F211" i="14"/>
  <c r="K211" i="14"/>
  <c r="J211" i="14"/>
  <c r="K184" i="13"/>
  <c r="J184" i="13"/>
  <c r="E185" i="13"/>
  <c r="F185" i="13" s="1"/>
  <c r="G185" i="13"/>
  <c r="J185" i="13"/>
  <c r="K185" i="13"/>
  <c r="H149" i="11"/>
  <c r="E150" i="11" s="1"/>
  <c r="F150" i="11"/>
  <c r="G151" i="11" s="1"/>
  <c r="F37" i="8"/>
  <c r="G38" i="8" s="1"/>
  <c r="K37" i="8"/>
  <c r="J37" i="8"/>
  <c r="H211" i="14" l="1"/>
  <c r="E212" i="14" s="1"/>
  <c r="G212" i="14"/>
  <c r="H185" i="13"/>
  <c r="E186" i="13" s="1"/>
  <c r="G186" i="13"/>
  <c r="H37" i="8"/>
  <c r="E38" i="8" s="1"/>
  <c r="K150" i="11"/>
  <c r="J150" i="11"/>
  <c r="H150" i="11"/>
  <c r="E151" i="11" s="1"/>
  <c r="K212" i="14" l="1"/>
  <c r="F212" i="14"/>
  <c r="J212" i="14"/>
  <c r="K186" i="13"/>
  <c r="J186" i="13"/>
  <c r="F186" i="13"/>
  <c r="G187" i="13" s="1"/>
  <c r="F38" i="8"/>
  <c r="G39" i="8" s="1"/>
  <c r="J38" i="8"/>
  <c r="K38" i="8"/>
  <c r="F151" i="11"/>
  <c r="G152" i="11" s="1"/>
  <c r="K151" i="11"/>
  <c r="J151" i="11"/>
  <c r="H212" i="14" l="1"/>
  <c r="E213" i="14" s="1"/>
  <c r="G213" i="14"/>
  <c r="F213" i="14"/>
  <c r="H213" i="14" s="1"/>
  <c r="H186" i="13"/>
  <c r="E187" i="13" s="1"/>
  <c r="H38" i="8"/>
  <c r="E39" i="8" s="1"/>
  <c r="F39" i="8" s="1"/>
  <c r="G40" i="8" s="1"/>
  <c r="H151" i="11"/>
  <c r="E152" i="11" s="1"/>
  <c r="G214" i="14" l="1"/>
  <c r="J213" i="14"/>
  <c r="E214" i="14" s="1"/>
  <c r="K213" i="14"/>
  <c r="F214" i="14" s="1"/>
  <c r="H214" i="14" s="1"/>
  <c r="J187" i="13"/>
  <c r="K187" i="13"/>
  <c r="F187" i="13"/>
  <c r="G188" i="13" s="1"/>
  <c r="H39" i="8"/>
  <c r="K39" i="8"/>
  <c r="J39" i="8"/>
  <c r="E40" i="8" s="1"/>
  <c r="K152" i="11"/>
  <c r="J152" i="11"/>
  <c r="F152" i="11"/>
  <c r="G153" i="11" s="1"/>
  <c r="K214" i="14" l="1"/>
  <c r="J214" i="14"/>
  <c r="E215" i="14" s="1"/>
  <c r="G215" i="14"/>
  <c r="H187" i="13"/>
  <c r="E188" i="13" s="1"/>
  <c r="J40" i="8"/>
  <c r="K40" i="8"/>
  <c r="F40" i="8"/>
  <c r="G41" i="8" s="1"/>
  <c r="H152" i="11"/>
  <c r="E153" i="11" s="1"/>
  <c r="J215" i="14" l="1"/>
  <c r="K215" i="14"/>
  <c r="F215" i="14"/>
  <c r="H215" i="14" s="1"/>
  <c r="E216" i="14" s="1"/>
  <c r="J188" i="13"/>
  <c r="K188" i="13"/>
  <c r="F188" i="13"/>
  <c r="G189" i="13" s="1"/>
  <c r="H40" i="8"/>
  <c r="E41" i="8" s="1"/>
  <c r="K153" i="11"/>
  <c r="F153" i="11"/>
  <c r="G154" i="11" s="1"/>
  <c r="J153" i="11"/>
  <c r="F41" i="8"/>
  <c r="G42" i="8" s="1"/>
  <c r="J41" i="8"/>
  <c r="K41" i="8"/>
  <c r="G216" i="14" l="1"/>
  <c r="F216" i="14"/>
  <c r="H216" i="14" s="1"/>
  <c r="K216" i="14"/>
  <c r="J216" i="14"/>
  <c r="H188" i="13"/>
  <c r="E189" i="13" s="1"/>
  <c r="H153" i="11"/>
  <c r="E154" i="11" s="1"/>
  <c r="H41" i="8"/>
  <c r="E42" i="8" s="1"/>
  <c r="G217" i="14" l="1"/>
  <c r="E217" i="14"/>
  <c r="K217" i="14"/>
  <c r="J217" i="14"/>
  <c r="F217" i="14"/>
  <c r="H217" i="14" s="1"/>
  <c r="E218" i="14" s="1"/>
  <c r="J189" i="13"/>
  <c r="K189" i="13"/>
  <c r="F189" i="13"/>
  <c r="G190" i="13" s="1"/>
  <c r="F154" i="11"/>
  <c r="G155" i="11" s="1"/>
  <c r="K154" i="11"/>
  <c r="J154" i="11"/>
  <c r="F42" i="8"/>
  <c r="G43" i="8" s="1"/>
  <c r="K42" i="8"/>
  <c r="J42" i="8"/>
  <c r="K218" i="14" l="1"/>
  <c r="J218" i="14"/>
  <c r="F218" i="14"/>
  <c r="H218" i="14" s="1"/>
  <c r="G218" i="14"/>
  <c r="H189" i="13"/>
  <c r="E190" i="13" s="1"/>
  <c r="H154" i="11"/>
  <c r="E155" i="11" s="1"/>
  <c r="H42" i="8"/>
  <c r="E43" i="8" s="1"/>
  <c r="F43" i="8" s="1"/>
  <c r="G44" i="8" s="1"/>
  <c r="E219" i="14" l="1"/>
  <c r="J219" i="14"/>
  <c r="K219" i="14"/>
  <c r="F219" i="14"/>
  <c r="H219" i="14" s="1"/>
  <c r="G219" i="14"/>
  <c r="J190" i="13"/>
  <c r="K190" i="13"/>
  <c r="F190" i="13"/>
  <c r="G191" i="13" s="1"/>
  <c r="K155" i="11"/>
  <c r="J155" i="11"/>
  <c r="F155" i="11"/>
  <c r="G156" i="11" s="1"/>
  <c r="H43" i="8"/>
  <c r="K43" i="8"/>
  <c r="J43" i="8"/>
  <c r="G220" i="14" l="1"/>
  <c r="E220" i="14"/>
  <c r="F220" i="14" s="1"/>
  <c r="H220" i="14" s="1"/>
  <c r="H190" i="13"/>
  <c r="E191" i="13" s="1"/>
  <c r="H155" i="11"/>
  <c r="E156" i="11" s="1"/>
  <c r="F156" i="11"/>
  <c r="G157" i="11" s="1"/>
  <c r="E44" i="8"/>
  <c r="F44" i="8"/>
  <c r="G45" i="8" s="1"/>
  <c r="K220" i="14" l="1"/>
  <c r="J220" i="14"/>
  <c r="E221" i="14" s="1"/>
  <c r="G221" i="14"/>
  <c r="J191" i="13"/>
  <c r="K191" i="13"/>
  <c r="F191" i="13"/>
  <c r="K156" i="11"/>
  <c r="J156" i="11"/>
  <c r="H156" i="11"/>
  <c r="E157" i="11" s="1"/>
  <c r="H44" i="8"/>
  <c r="K44" i="8"/>
  <c r="J44" i="8"/>
  <c r="F221" i="14" l="1"/>
  <c r="H221" i="14" s="1"/>
  <c r="K221" i="14"/>
  <c r="J221" i="14"/>
  <c r="E222" i="14" s="1"/>
  <c r="G222" i="14"/>
  <c r="H191" i="13"/>
  <c r="E192" i="13" s="1"/>
  <c r="G192" i="13"/>
  <c r="K157" i="11"/>
  <c r="J157" i="11"/>
  <c r="F157" i="11"/>
  <c r="G158" i="11" s="1"/>
  <c r="E45" i="8"/>
  <c r="F45" i="8" s="1"/>
  <c r="G46" i="8" s="1"/>
  <c r="J222" i="14" l="1"/>
  <c r="K222" i="14"/>
  <c r="F222" i="14"/>
  <c r="H222" i="14" s="1"/>
  <c r="E223" i="14" s="1"/>
  <c r="K192" i="13"/>
  <c r="J192" i="13"/>
  <c r="F192" i="13"/>
  <c r="H192" i="13" s="1"/>
  <c r="E193" i="13" s="1"/>
  <c r="H157" i="11"/>
  <c r="E158" i="11" s="1"/>
  <c r="H45" i="8"/>
  <c r="K45" i="8"/>
  <c r="J45" i="8"/>
  <c r="F223" i="14" l="1"/>
  <c r="H223" i="14" s="1"/>
  <c r="K223" i="14"/>
  <c r="J223" i="14"/>
  <c r="E224" i="14"/>
  <c r="G223" i="14"/>
  <c r="G224" i="14" s="1"/>
  <c r="F193" i="13"/>
  <c r="H193" i="13" s="1"/>
  <c r="K193" i="13"/>
  <c r="J193" i="13"/>
  <c r="G193" i="13"/>
  <c r="K158" i="11"/>
  <c r="J158" i="11"/>
  <c r="F158" i="11"/>
  <c r="G159" i="11" s="1"/>
  <c r="E46" i="8"/>
  <c r="F46" i="8" s="1"/>
  <c r="G47" i="8" s="1"/>
  <c r="J46" i="8"/>
  <c r="K46" i="8"/>
  <c r="F224" i="14" l="1"/>
  <c r="G225" i="14" s="1"/>
  <c r="K224" i="14"/>
  <c r="J224" i="14"/>
  <c r="H224" i="14"/>
  <c r="E194" i="13"/>
  <c r="J194" i="13"/>
  <c r="K194" i="13"/>
  <c r="F194" i="13"/>
  <c r="H194" i="13" s="1"/>
  <c r="E195" i="13" s="1"/>
  <c r="G194" i="13"/>
  <c r="H158" i="11"/>
  <c r="E159" i="11" s="1"/>
  <c r="H46" i="8"/>
  <c r="E47" i="8" s="1"/>
  <c r="E225" i="14" l="1"/>
  <c r="K195" i="13"/>
  <c r="J195" i="13"/>
  <c r="G195" i="13"/>
  <c r="F195" i="13"/>
  <c r="H195" i="13" s="1"/>
  <c r="E196" i="13" s="1"/>
  <c r="F159" i="11"/>
  <c r="G160" i="11" s="1"/>
  <c r="K159" i="11"/>
  <c r="H159" i="11"/>
  <c r="J159" i="11"/>
  <c r="F47" i="8"/>
  <c r="K47" i="8"/>
  <c r="J47" i="8"/>
  <c r="K225" i="14" l="1"/>
  <c r="J225" i="14"/>
  <c r="F225" i="14"/>
  <c r="G196" i="13"/>
  <c r="F196" i="13"/>
  <c r="H196" i="13" s="1"/>
  <c r="K196" i="13"/>
  <c r="J196" i="13"/>
  <c r="E160" i="11"/>
  <c r="H47" i="8"/>
  <c r="E48" i="8" s="1"/>
  <c r="G48" i="8"/>
  <c r="H225" i="14" l="1"/>
  <c r="E226" i="14" s="1"/>
  <c r="G226" i="14"/>
  <c r="F226" i="14"/>
  <c r="E197" i="13"/>
  <c r="K197" i="13"/>
  <c r="J197" i="13"/>
  <c r="G197" i="13"/>
  <c r="F197" i="13"/>
  <c r="H197" i="13" s="1"/>
  <c r="E198" i="13" s="1"/>
  <c r="K48" i="8"/>
  <c r="F48" i="8"/>
  <c r="J48" i="8"/>
  <c r="K160" i="11"/>
  <c r="J160" i="11"/>
  <c r="F160" i="11"/>
  <c r="G161" i="11" s="1"/>
  <c r="G49" i="8"/>
  <c r="H48" i="8"/>
  <c r="E49" i="8" s="1"/>
  <c r="G227" i="14" l="1"/>
  <c r="K226" i="14"/>
  <c r="J226" i="14"/>
  <c r="H226" i="14"/>
  <c r="E227" i="14" s="1"/>
  <c r="F198" i="13"/>
  <c r="H198" i="13" s="1"/>
  <c r="G198" i="13"/>
  <c r="K198" i="13"/>
  <c r="J198" i="13"/>
  <c r="F49" i="8"/>
  <c r="H160" i="11"/>
  <c r="E161" i="11" s="1"/>
  <c r="J49" i="8"/>
  <c r="K49" i="8"/>
  <c r="G50" i="8"/>
  <c r="H49" i="8"/>
  <c r="E50" i="8" s="1"/>
  <c r="K50" i="8" s="1"/>
  <c r="F227" i="14" l="1"/>
  <c r="H227" i="14" s="1"/>
  <c r="J227" i="14"/>
  <c r="K227" i="14"/>
  <c r="E199" i="13"/>
  <c r="K199" i="13"/>
  <c r="J199" i="13"/>
  <c r="F199" i="13"/>
  <c r="G200" i="13" s="1"/>
  <c r="G199" i="13"/>
  <c r="F161" i="11"/>
  <c r="G162" i="11" s="1"/>
  <c r="J161" i="11"/>
  <c r="H161" i="11"/>
  <c r="K161" i="11"/>
  <c r="E162" i="11"/>
  <c r="J50" i="8"/>
  <c r="F50" i="8"/>
  <c r="G51" i="8" s="1"/>
  <c r="G228" i="14" l="1"/>
  <c r="E228" i="14"/>
  <c r="F228" i="14" s="1"/>
  <c r="H228" i="14" s="1"/>
  <c r="J228" i="14"/>
  <c r="K228" i="14"/>
  <c r="H199" i="13"/>
  <c r="E200" i="13" s="1"/>
  <c r="F162" i="11"/>
  <c r="G163" i="11" s="1"/>
  <c r="K162" i="11"/>
  <c r="J162" i="11"/>
  <c r="H162" i="11"/>
  <c r="E163" i="11" s="1"/>
  <c r="F163" i="11"/>
  <c r="G164" i="11" s="1"/>
  <c r="H50" i="8"/>
  <c r="E51" i="8" s="1"/>
  <c r="F51" i="8" s="1"/>
  <c r="G52" i="8" s="1"/>
  <c r="E229" i="14" l="1"/>
  <c r="G229" i="14"/>
  <c r="F229" i="14"/>
  <c r="J229" i="14"/>
  <c r="K229" i="14"/>
  <c r="J200" i="13"/>
  <c r="K200" i="13"/>
  <c r="F200" i="13"/>
  <c r="G201" i="13" s="1"/>
  <c r="J163" i="11"/>
  <c r="K163" i="11"/>
  <c r="H163" i="11"/>
  <c r="E164" i="11" s="1"/>
  <c r="K51" i="8"/>
  <c r="J51" i="8"/>
  <c r="H51" i="8"/>
  <c r="E52" i="8" s="1"/>
  <c r="H229" i="14" l="1"/>
  <c r="E230" i="14" s="1"/>
  <c r="G230" i="14"/>
  <c r="H200" i="13"/>
  <c r="E201" i="13" s="1"/>
  <c r="F164" i="11"/>
  <c r="G165" i="11" s="1"/>
  <c r="J164" i="11"/>
  <c r="H164" i="11"/>
  <c r="E165" i="11" s="1"/>
  <c r="K164" i="11"/>
  <c r="F165" i="11" s="1"/>
  <c r="F52" i="8"/>
  <c r="G53" i="8" s="1"/>
  <c r="J52" i="8"/>
  <c r="K52" i="8"/>
  <c r="J230" i="14" l="1"/>
  <c r="K230" i="14"/>
  <c r="F230" i="14"/>
  <c r="H230" i="14" s="1"/>
  <c r="E231" i="14" s="1"/>
  <c r="J201" i="13"/>
  <c r="K201" i="13"/>
  <c r="F201" i="13"/>
  <c r="G202" i="13" s="1"/>
  <c r="J165" i="11"/>
  <c r="K165" i="11"/>
  <c r="H165" i="11"/>
  <c r="E166" i="11" s="1"/>
  <c r="G166" i="11"/>
  <c r="H52" i="8"/>
  <c r="E53" i="8" s="1"/>
  <c r="F53" i="8" s="1"/>
  <c r="G54" i="8" s="1"/>
  <c r="J231" i="14" l="1"/>
  <c r="K231" i="14"/>
  <c r="F231" i="14"/>
  <c r="H231" i="14" s="1"/>
  <c r="E232" i="14" s="1"/>
  <c r="G231" i="14"/>
  <c r="H201" i="13"/>
  <c r="E202" i="13" s="1"/>
  <c r="K53" i="8"/>
  <c r="F166" i="11"/>
  <c r="G167" i="11" s="1"/>
  <c r="K166" i="11"/>
  <c r="J166" i="11"/>
  <c r="H166" i="11"/>
  <c r="E167" i="11" s="1"/>
  <c r="J167" i="11" s="1"/>
  <c r="J53" i="8"/>
  <c r="H53" i="8"/>
  <c r="E54" i="8" s="1"/>
  <c r="J232" i="14" l="1"/>
  <c r="K232" i="14"/>
  <c r="G232" i="14"/>
  <c r="F232" i="14"/>
  <c r="H232" i="14" s="1"/>
  <c r="E233" i="14" s="1"/>
  <c r="F202" i="13"/>
  <c r="J202" i="13"/>
  <c r="K202" i="13"/>
  <c r="F167" i="11"/>
  <c r="G168" i="11" s="1"/>
  <c r="K167" i="11"/>
  <c r="H167" i="11"/>
  <c r="E168" i="11" s="1"/>
  <c r="F168" i="11" s="1"/>
  <c r="G169" i="11" s="1"/>
  <c r="J54" i="8"/>
  <c r="K54" i="8"/>
  <c r="F54" i="8"/>
  <c r="G55" i="8" s="1"/>
  <c r="J233" i="14" l="1"/>
  <c r="K233" i="14"/>
  <c r="F233" i="14"/>
  <c r="H233" i="14" s="1"/>
  <c r="E234" i="14" s="1"/>
  <c r="G233" i="14"/>
  <c r="H202" i="13"/>
  <c r="E203" i="13" s="1"/>
  <c r="G203" i="13"/>
  <c r="K168" i="11"/>
  <c r="J168" i="11"/>
  <c r="H168" i="11"/>
  <c r="E169" i="11" s="1"/>
  <c r="H54" i="8"/>
  <c r="E55" i="8" s="1"/>
  <c r="F55" i="8" s="1"/>
  <c r="G56" i="8" s="1"/>
  <c r="J234" i="14" l="1"/>
  <c r="K234" i="14"/>
  <c r="G234" i="14"/>
  <c r="F234" i="14"/>
  <c r="H234" i="14" s="1"/>
  <c r="E235" i="14" s="1"/>
  <c r="K203" i="13"/>
  <c r="J203" i="13"/>
  <c r="F203" i="13"/>
  <c r="H203" i="13" s="1"/>
  <c r="J169" i="11"/>
  <c r="K169" i="11"/>
  <c r="F169" i="11"/>
  <c r="G170" i="11" s="1"/>
  <c r="J55" i="8"/>
  <c r="K55" i="8"/>
  <c r="H55" i="8"/>
  <c r="E56" i="8" s="1"/>
  <c r="J56" i="8" s="1"/>
  <c r="F235" i="14" l="1"/>
  <c r="H235" i="14" s="1"/>
  <c r="G235" i="14"/>
  <c r="K235" i="14"/>
  <c r="J235" i="14"/>
  <c r="E204" i="13"/>
  <c r="G204" i="13"/>
  <c r="H169" i="11"/>
  <c r="E170" i="11" s="1"/>
  <c r="K56" i="8"/>
  <c r="F56" i="8"/>
  <c r="G236" i="14" l="1"/>
  <c r="E236" i="14"/>
  <c r="K204" i="13"/>
  <c r="J204" i="13"/>
  <c r="F204" i="13"/>
  <c r="H204" i="13" s="1"/>
  <c r="E205" i="13" s="1"/>
  <c r="F170" i="11"/>
  <c r="G171" i="11" s="1"/>
  <c r="H170" i="11"/>
  <c r="K170" i="11"/>
  <c r="J170" i="11"/>
  <c r="E171" i="11" s="1"/>
  <c r="H56" i="8"/>
  <c r="E57" i="8" s="1"/>
  <c r="F57" i="8" s="1"/>
  <c r="H57" i="8" s="1"/>
  <c r="G57" i="8"/>
  <c r="J236" i="14" l="1"/>
  <c r="K236" i="14"/>
  <c r="F236" i="14"/>
  <c r="H236" i="14" s="1"/>
  <c r="E237" i="14" s="1"/>
  <c r="F205" i="13"/>
  <c r="H205" i="13" s="1"/>
  <c r="K205" i="13"/>
  <c r="J205" i="13"/>
  <c r="G205" i="13"/>
  <c r="J57" i="8"/>
  <c r="E58" i="8" s="1"/>
  <c r="K57" i="8"/>
  <c r="F58" i="8" s="1"/>
  <c r="H58" i="8" s="1"/>
  <c r="F171" i="11"/>
  <c r="G172" i="11" s="1"/>
  <c r="K171" i="11"/>
  <c r="J171" i="11"/>
  <c r="G58" i="8"/>
  <c r="K237" i="14" l="1"/>
  <c r="J237" i="14"/>
  <c r="F237" i="14"/>
  <c r="H237" i="14" s="1"/>
  <c r="E238" i="14" s="1"/>
  <c r="G237" i="14"/>
  <c r="E206" i="13"/>
  <c r="J206" i="13"/>
  <c r="K206" i="13"/>
  <c r="F206" i="13"/>
  <c r="H206" i="13" s="1"/>
  <c r="E207" i="13" s="1"/>
  <c r="G206" i="13"/>
  <c r="K58" i="8"/>
  <c r="J58" i="8"/>
  <c r="E59" i="8" s="1"/>
  <c r="H171" i="11"/>
  <c r="E172" i="11" s="1"/>
  <c r="G59" i="8"/>
  <c r="K238" i="14" l="1"/>
  <c r="J238" i="14"/>
  <c r="F238" i="14"/>
  <c r="H238" i="14" s="1"/>
  <c r="G238" i="14"/>
  <c r="K207" i="13"/>
  <c r="J207" i="13"/>
  <c r="F207" i="13"/>
  <c r="H207" i="13" s="1"/>
  <c r="G207" i="13"/>
  <c r="J59" i="8"/>
  <c r="K59" i="8"/>
  <c r="J172" i="11"/>
  <c r="K172" i="11"/>
  <c r="F172" i="11"/>
  <c r="G173" i="11" s="1"/>
  <c r="F59" i="8"/>
  <c r="H59" i="8" s="1"/>
  <c r="E60" i="8" s="1"/>
  <c r="K60" i="8" s="1"/>
  <c r="G239" i="14" l="1"/>
  <c r="E239" i="14"/>
  <c r="E208" i="13"/>
  <c r="J208" i="13" s="1"/>
  <c r="F208" i="13"/>
  <c r="H208" i="13" s="1"/>
  <c r="G208" i="13"/>
  <c r="H172" i="11"/>
  <c r="E173" i="11" s="1"/>
  <c r="K173" i="11" s="1"/>
  <c r="G60" i="8"/>
  <c r="F60" i="8"/>
  <c r="H60" i="8" s="1"/>
  <c r="J60" i="8"/>
  <c r="J239" i="14" l="1"/>
  <c r="K239" i="14"/>
  <c r="F239" i="14"/>
  <c r="H239" i="14" s="1"/>
  <c r="E240" i="14" s="1"/>
  <c r="K208" i="13"/>
  <c r="E209" i="13"/>
  <c r="G209" i="13"/>
  <c r="F209" i="13"/>
  <c r="H209" i="13" s="1"/>
  <c r="J209" i="13"/>
  <c r="K209" i="13"/>
  <c r="J173" i="11"/>
  <c r="F173" i="11"/>
  <c r="G61" i="8"/>
  <c r="E61" i="8"/>
  <c r="J61" i="8" s="1"/>
  <c r="F61" i="8"/>
  <c r="H61" i="8" s="1"/>
  <c r="F240" i="14" l="1"/>
  <c r="H240" i="14" s="1"/>
  <c r="G240" i="14"/>
  <c r="J240" i="14"/>
  <c r="K240" i="14"/>
  <c r="G241" i="14"/>
  <c r="E210" i="13"/>
  <c r="K210" i="13" s="1"/>
  <c r="G210" i="13"/>
  <c r="E62" i="8"/>
  <c r="K61" i="8"/>
  <c r="F62" i="8" s="1"/>
  <c r="H173" i="11"/>
  <c r="E174" i="11" s="1"/>
  <c r="G174" i="11"/>
  <c r="G62" i="8"/>
  <c r="J62" i="8"/>
  <c r="K62" i="8"/>
  <c r="E241" i="14" l="1"/>
  <c r="F241" i="14" s="1"/>
  <c r="K241" i="14"/>
  <c r="J241" i="14"/>
  <c r="F210" i="13"/>
  <c r="H210" i="13" s="1"/>
  <c r="E211" i="13" s="1"/>
  <c r="J211" i="13" s="1"/>
  <c r="J210" i="13"/>
  <c r="K174" i="11"/>
  <c r="J174" i="11"/>
  <c r="F174" i="11"/>
  <c r="G63" i="8"/>
  <c r="H62" i="8"/>
  <c r="E63" i="8" s="1"/>
  <c r="F63" i="8" s="1"/>
  <c r="H241" i="14" l="1"/>
  <c r="G242" i="14"/>
  <c r="E242" i="14"/>
  <c r="K242" i="14"/>
  <c r="J242" i="14"/>
  <c r="F242" i="14"/>
  <c r="H242" i="14" s="1"/>
  <c r="E243" i="14" s="1"/>
  <c r="F211" i="13"/>
  <c r="H211" i="13" s="1"/>
  <c r="E212" i="13" s="1"/>
  <c r="K211" i="13"/>
  <c r="G211" i="13"/>
  <c r="J212" i="13"/>
  <c r="K212" i="13"/>
  <c r="G212" i="13"/>
  <c r="F212" i="13"/>
  <c r="H212" i="13" s="1"/>
  <c r="E213" i="13" s="1"/>
  <c r="G175" i="11"/>
  <c r="H174" i="11"/>
  <c r="E175" i="11" s="1"/>
  <c r="G64" i="8"/>
  <c r="H63" i="8"/>
  <c r="J63" i="8"/>
  <c r="K63" i="8"/>
  <c r="J243" i="14" l="1"/>
  <c r="K243" i="14"/>
  <c r="F243" i="14"/>
  <c r="H243" i="14" s="1"/>
  <c r="E244" i="14" s="1"/>
  <c r="G243" i="14"/>
  <c r="K213" i="13"/>
  <c r="J213" i="13"/>
  <c r="G213" i="13"/>
  <c r="F213" i="13"/>
  <c r="H213" i="13" s="1"/>
  <c r="J175" i="11"/>
  <c r="F175" i="11"/>
  <c r="K175" i="11"/>
  <c r="E64" i="8"/>
  <c r="J244" i="14" l="1"/>
  <c r="K244" i="14"/>
  <c r="G244" i="14"/>
  <c r="F244" i="14"/>
  <c r="H244" i="14" s="1"/>
  <c r="E245" i="14" s="1"/>
  <c r="G214" i="13"/>
  <c r="E214" i="13"/>
  <c r="F214" i="13"/>
  <c r="G176" i="11"/>
  <c r="H175" i="11"/>
  <c r="E176" i="11" s="1"/>
  <c r="F64" i="8"/>
  <c r="G65" i="8" s="1"/>
  <c r="J64" i="8"/>
  <c r="K64" i="8"/>
  <c r="J245" i="14" l="1"/>
  <c r="K245" i="14"/>
  <c r="G245" i="14"/>
  <c r="F245" i="14"/>
  <c r="J214" i="13"/>
  <c r="H214" i="13"/>
  <c r="E215" i="13" s="1"/>
  <c r="K214" i="13"/>
  <c r="F215" i="13" s="1"/>
  <c r="G215" i="13"/>
  <c r="F176" i="11"/>
  <c r="G177" i="11" s="1"/>
  <c r="K176" i="11"/>
  <c r="F177" i="11" s="1"/>
  <c r="G178" i="11" s="1"/>
  <c r="J176" i="11"/>
  <c r="H176" i="11"/>
  <c r="E177" i="11" s="1"/>
  <c r="H64" i="8"/>
  <c r="E65" i="8" s="1"/>
  <c r="H245" i="14" l="1"/>
  <c r="E246" i="14" s="1"/>
  <c r="G246" i="14"/>
  <c r="G216" i="13"/>
  <c r="J215" i="13"/>
  <c r="H215" i="13"/>
  <c r="E216" i="13" s="1"/>
  <c r="K215" i="13"/>
  <c r="H177" i="11"/>
  <c r="J177" i="11"/>
  <c r="K177" i="11"/>
  <c r="F65" i="8"/>
  <c r="G66" i="8" s="1"/>
  <c r="J65" i="8"/>
  <c r="K65" i="8"/>
  <c r="K246" i="14" l="1"/>
  <c r="J246" i="14"/>
  <c r="F246" i="14"/>
  <c r="F216" i="13"/>
  <c r="G217" i="13" s="1"/>
  <c r="J216" i="13"/>
  <c r="K216" i="13"/>
  <c r="E178" i="11"/>
  <c r="H65" i="8"/>
  <c r="E66" i="8" s="1"/>
  <c r="K66" i="8" s="1"/>
  <c r="F66" i="8"/>
  <c r="G67" i="8" s="1"/>
  <c r="J66" i="8"/>
  <c r="H246" i="14" l="1"/>
  <c r="G247" i="14"/>
  <c r="E247" i="14"/>
  <c r="F247" i="14"/>
  <c r="H247" i="14" s="1"/>
  <c r="H216" i="13"/>
  <c r="E217" i="13" s="1"/>
  <c r="F217" i="13" s="1"/>
  <c r="K178" i="11"/>
  <c r="J178" i="11"/>
  <c r="F178" i="11"/>
  <c r="H66" i="8"/>
  <c r="E67" i="8" s="1"/>
  <c r="F67" i="8" s="1"/>
  <c r="G68" i="8" s="1"/>
  <c r="G248" i="14" l="1"/>
  <c r="K247" i="14"/>
  <c r="J247" i="14"/>
  <c r="E248" i="14"/>
  <c r="J217" i="13"/>
  <c r="K217" i="13"/>
  <c r="G218" i="13"/>
  <c r="H217" i="13"/>
  <c r="E218" i="13" s="1"/>
  <c r="F218" i="13" s="1"/>
  <c r="H218" i="13" s="1"/>
  <c r="G179" i="11"/>
  <c r="H178" i="11"/>
  <c r="E179" i="11" s="1"/>
  <c r="K67" i="8"/>
  <c r="J67" i="8"/>
  <c r="H67" i="8"/>
  <c r="E68" i="8" s="1"/>
  <c r="J68" i="8" s="1"/>
  <c r="F248" i="14" l="1"/>
  <c r="H248" i="14" s="1"/>
  <c r="K248" i="14"/>
  <c r="J248" i="14"/>
  <c r="J218" i="13"/>
  <c r="K218" i="13"/>
  <c r="G219" i="13"/>
  <c r="E219" i="13"/>
  <c r="F219" i="13" s="1"/>
  <c r="F179" i="11"/>
  <c r="G180" i="11" s="1"/>
  <c r="K179" i="11"/>
  <c r="J179" i="11"/>
  <c r="H179" i="11"/>
  <c r="E180" i="11" s="1"/>
  <c r="F68" i="8"/>
  <c r="G69" i="8" s="1"/>
  <c r="K68" i="8"/>
  <c r="G249" i="14" l="1"/>
  <c r="E249" i="14"/>
  <c r="J249" i="14"/>
  <c r="K249" i="14"/>
  <c r="F249" i="14"/>
  <c r="H249" i="14" s="1"/>
  <c r="E250" i="14" s="1"/>
  <c r="H219" i="13"/>
  <c r="G220" i="13"/>
  <c r="K219" i="13"/>
  <c r="J219" i="13"/>
  <c r="F180" i="11"/>
  <c r="G181" i="11" s="1"/>
  <c r="J180" i="11"/>
  <c r="K180" i="11"/>
  <c r="H180" i="11"/>
  <c r="E181" i="11" s="1"/>
  <c r="H68" i="8"/>
  <c r="E69" i="8" s="1"/>
  <c r="J250" i="14" l="1"/>
  <c r="K250" i="14"/>
  <c r="F250" i="14"/>
  <c r="H250" i="14" s="1"/>
  <c r="E251" i="14" s="1"/>
  <c r="G250" i="14"/>
  <c r="E220" i="13"/>
  <c r="F220" i="13" s="1"/>
  <c r="F181" i="11"/>
  <c r="H181" i="11" s="1"/>
  <c r="G182" i="11"/>
  <c r="J181" i="11"/>
  <c r="E182" i="11" s="1"/>
  <c r="K181" i="11"/>
  <c r="F69" i="8"/>
  <c r="G70" i="8" s="1"/>
  <c r="K69" i="8"/>
  <c r="J69" i="8"/>
  <c r="J251" i="14" l="1"/>
  <c r="K251" i="14"/>
  <c r="G251" i="14"/>
  <c r="F251" i="14"/>
  <c r="H251" i="14" s="1"/>
  <c r="J220" i="13"/>
  <c r="K220" i="13"/>
  <c r="H220" i="13"/>
  <c r="G221" i="13"/>
  <c r="F182" i="11"/>
  <c r="G183" i="11" s="1"/>
  <c r="J182" i="11"/>
  <c r="K182" i="11"/>
  <c r="H182" i="11"/>
  <c r="E183" i="11" s="1"/>
  <c r="F183" i="11" s="1"/>
  <c r="H183" i="11" s="1"/>
  <c r="H69" i="8"/>
  <c r="E70" i="8" s="1"/>
  <c r="G252" i="14" l="1"/>
  <c r="E252" i="14"/>
  <c r="E221" i="13"/>
  <c r="K183" i="11"/>
  <c r="G184" i="11"/>
  <c r="J183" i="11"/>
  <c r="E184" i="11" s="1"/>
  <c r="J70" i="8"/>
  <c r="K70" i="8"/>
  <c r="F70" i="8"/>
  <c r="G71" i="8" s="1"/>
  <c r="J252" i="14" l="1"/>
  <c r="K252" i="14"/>
  <c r="F252" i="14"/>
  <c r="H252" i="14" s="1"/>
  <c r="E253" i="14" s="1"/>
  <c r="J221" i="13"/>
  <c r="K221" i="13"/>
  <c r="F221" i="13"/>
  <c r="K184" i="11"/>
  <c r="F184" i="11"/>
  <c r="G185" i="11" s="1"/>
  <c r="J184" i="11"/>
  <c r="H70" i="8"/>
  <c r="E71" i="8" s="1"/>
  <c r="K253" i="14" l="1"/>
  <c r="J253" i="14"/>
  <c r="G253" i="14"/>
  <c r="F253" i="14"/>
  <c r="H253" i="14" s="1"/>
  <c r="E254" i="14" s="1"/>
  <c r="H221" i="13"/>
  <c r="E222" i="13" s="1"/>
  <c r="G222" i="13"/>
  <c r="H184" i="11"/>
  <c r="E185" i="11" s="1"/>
  <c r="F71" i="8"/>
  <c r="G72" i="8" s="1"/>
  <c r="K71" i="8"/>
  <c r="H71" i="8"/>
  <c r="J71" i="8"/>
  <c r="K254" i="14" l="1"/>
  <c r="J254" i="14"/>
  <c r="G254" i="14"/>
  <c r="F254" i="14"/>
  <c r="H254" i="14" s="1"/>
  <c r="E255" i="14" s="1"/>
  <c r="F222" i="13"/>
  <c r="H222" i="13" s="1"/>
  <c r="K222" i="13"/>
  <c r="J222" i="13"/>
  <c r="K185" i="11"/>
  <c r="J185" i="11"/>
  <c r="F185" i="11"/>
  <c r="G186" i="11" s="1"/>
  <c r="E72" i="8"/>
  <c r="J72" i="8"/>
  <c r="K72" i="8"/>
  <c r="F72" i="8"/>
  <c r="G73" i="8" s="1"/>
  <c r="J255" i="14" l="1"/>
  <c r="K255" i="14"/>
  <c r="G255" i="14"/>
  <c r="F255" i="14"/>
  <c r="H255" i="14" s="1"/>
  <c r="E256" i="14" s="1"/>
  <c r="E223" i="13"/>
  <c r="G223" i="13"/>
  <c r="H185" i="11"/>
  <c r="E186" i="11" s="1"/>
  <c r="H72" i="8"/>
  <c r="E73" i="8" s="1"/>
  <c r="F73" i="8" s="1"/>
  <c r="G74" i="8" s="1"/>
  <c r="J256" i="14" l="1"/>
  <c r="K256" i="14"/>
  <c r="G256" i="14"/>
  <c r="F256" i="14"/>
  <c r="H256" i="14" s="1"/>
  <c r="E257" i="14" s="1"/>
  <c r="J223" i="13"/>
  <c r="K223" i="13"/>
  <c r="F223" i="13"/>
  <c r="H223" i="13" s="1"/>
  <c r="E224" i="13" s="1"/>
  <c r="K186" i="11"/>
  <c r="J186" i="11"/>
  <c r="F186" i="11"/>
  <c r="G187" i="11" s="1"/>
  <c r="J73" i="8"/>
  <c r="K73" i="8"/>
  <c r="H73" i="8"/>
  <c r="E74" i="8" s="1"/>
  <c r="K257" i="14" l="1"/>
  <c r="F257" i="14"/>
  <c r="H257" i="14" s="1"/>
  <c r="E258" i="14" s="1"/>
  <c r="J257" i="14"/>
  <c r="G257" i="14"/>
  <c r="G258" i="14"/>
  <c r="F224" i="13"/>
  <c r="H224" i="13" s="1"/>
  <c r="J224" i="13"/>
  <c r="K224" i="13"/>
  <c r="G224" i="13"/>
  <c r="H186" i="11"/>
  <c r="E187" i="11" s="1"/>
  <c r="F187" i="11"/>
  <c r="G188" i="11" s="1"/>
  <c r="F74" i="8"/>
  <c r="G75" i="8" s="1"/>
  <c r="K74" i="8"/>
  <c r="J74" i="8"/>
  <c r="H74" i="8"/>
  <c r="E75" i="8" s="1"/>
  <c r="K258" i="14" l="1"/>
  <c r="J258" i="14"/>
  <c r="F258" i="14"/>
  <c r="H258" i="14" s="1"/>
  <c r="E225" i="13"/>
  <c r="K225" i="13"/>
  <c r="J225" i="13"/>
  <c r="F225" i="13"/>
  <c r="H225" i="13" s="1"/>
  <c r="G225" i="13"/>
  <c r="J187" i="11"/>
  <c r="K187" i="11"/>
  <c r="H187" i="11"/>
  <c r="E188" i="11" s="1"/>
  <c r="J75" i="8"/>
  <c r="K75" i="8"/>
  <c r="F75" i="8"/>
  <c r="H75" i="8" s="1"/>
  <c r="E76" i="8" s="1"/>
  <c r="K76" i="8" s="1"/>
  <c r="E259" i="14" l="1"/>
  <c r="G259" i="14"/>
  <c r="G226" i="13"/>
  <c r="E226" i="13"/>
  <c r="K188" i="11"/>
  <c r="J188" i="11"/>
  <c r="F188" i="11"/>
  <c r="G76" i="8"/>
  <c r="J76" i="8"/>
  <c r="F76" i="8"/>
  <c r="K259" i="14" l="1"/>
  <c r="J259" i="14"/>
  <c r="F259" i="14"/>
  <c r="H259" i="14" s="1"/>
  <c r="E260" i="14" s="1"/>
  <c r="K226" i="13"/>
  <c r="J226" i="13"/>
  <c r="F226" i="13"/>
  <c r="H226" i="13" s="1"/>
  <c r="E227" i="13" s="1"/>
  <c r="G189" i="11"/>
  <c r="H188" i="11"/>
  <c r="E189" i="11" s="1"/>
  <c r="G77" i="8"/>
  <c r="H76" i="8"/>
  <c r="E77" i="8" s="1"/>
  <c r="F260" i="14" l="1"/>
  <c r="H260" i="14" s="1"/>
  <c r="J260" i="14"/>
  <c r="K260" i="14"/>
  <c r="G260" i="14"/>
  <c r="J227" i="13"/>
  <c r="K227" i="13"/>
  <c r="F227" i="13"/>
  <c r="H227" i="13" s="1"/>
  <c r="G227" i="13"/>
  <c r="K189" i="11"/>
  <c r="J189" i="11"/>
  <c r="F189" i="11"/>
  <c r="G190" i="11" s="1"/>
  <c r="K77" i="8"/>
  <c r="J77" i="8"/>
  <c r="F77" i="8"/>
  <c r="G78" i="8" s="1"/>
  <c r="E261" i="14" l="1"/>
  <c r="K261" i="14"/>
  <c r="J261" i="14"/>
  <c r="G261" i="14"/>
  <c r="F261" i="14"/>
  <c r="H261" i="14" s="1"/>
  <c r="E262" i="14" s="1"/>
  <c r="G228" i="13"/>
  <c r="E228" i="13"/>
  <c r="F228" i="13" s="1"/>
  <c r="H228" i="13" s="1"/>
  <c r="H189" i="11"/>
  <c r="E190" i="11" s="1"/>
  <c r="H77" i="8"/>
  <c r="E78" i="8" s="1"/>
  <c r="K78" i="8" s="1"/>
  <c r="F78" i="8"/>
  <c r="H78" i="8" s="1"/>
  <c r="J262" i="14" l="1"/>
  <c r="K262" i="14"/>
  <c r="F262" i="14"/>
  <c r="H262" i="14" s="1"/>
  <c r="E263" i="14" s="1"/>
  <c r="G262" i="14"/>
  <c r="K228" i="13"/>
  <c r="J228" i="13"/>
  <c r="E229" i="13" s="1"/>
  <c r="G229" i="13"/>
  <c r="F229" i="13"/>
  <c r="H229" i="13" s="1"/>
  <c r="J78" i="8"/>
  <c r="E79" i="8" s="1"/>
  <c r="F190" i="11"/>
  <c r="G191" i="11" s="1"/>
  <c r="K190" i="11"/>
  <c r="J190" i="11"/>
  <c r="H190" i="11"/>
  <c r="E191" i="11" s="1"/>
  <c r="G79" i="8"/>
  <c r="K263" i="14" l="1"/>
  <c r="J263" i="14"/>
  <c r="F263" i="14"/>
  <c r="H263" i="14" s="1"/>
  <c r="E264" i="14" s="1"/>
  <c r="G263" i="14"/>
  <c r="K229" i="13"/>
  <c r="J229" i="13"/>
  <c r="E230" i="13" s="1"/>
  <c r="G230" i="13"/>
  <c r="J79" i="8"/>
  <c r="K79" i="8"/>
  <c r="F79" i="8"/>
  <c r="H79" i="8" s="1"/>
  <c r="E80" i="8" s="1"/>
  <c r="F191" i="11"/>
  <c r="G192" i="11" s="1"/>
  <c r="H191" i="11"/>
  <c r="E192" i="11" s="1"/>
  <c r="J191" i="11"/>
  <c r="K191" i="11"/>
  <c r="J264" i="14" l="1"/>
  <c r="K264" i="14"/>
  <c r="F264" i="14"/>
  <c r="H264" i="14" s="1"/>
  <c r="E265" i="14" s="1"/>
  <c r="G264" i="14"/>
  <c r="J230" i="13"/>
  <c r="K230" i="13"/>
  <c r="F230" i="13"/>
  <c r="H230" i="13" s="1"/>
  <c r="E231" i="13" s="1"/>
  <c r="F231" i="13" s="1"/>
  <c r="H231" i="13" s="1"/>
  <c r="G80" i="8"/>
  <c r="J192" i="11"/>
  <c r="K192" i="11"/>
  <c r="F192" i="11"/>
  <c r="G193" i="11" s="1"/>
  <c r="F80" i="8"/>
  <c r="G81" i="8" s="1"/>
  <c r="J80" i="8"/>
  <c r="K80" i="8"/>
  <c r="F265" i="14" l="1"/>
  <c r="H265" i="14" s="1"/>
  <c r="G265" i="14"/>
  <c r="K265" i="14"/>
  <c r="J265" i="14"/>
  <c r="E266" i="14" s="1"/>
  <c r="G231" i="13"/>
  <c r="G232" i="13"/>
  <c r="J231" i="13"/>
  <c r="E232" i="13" s="1"/>
  <c r="K231" i="13"/>
  <c r="F232" i="13" s="1"/>
  <c r="H232" i="13" s="1"/>
  <c r="H192" i="11"/>
  <c r="E193" i="11" s="1"/>
  <c r="H80" i="8"/>
  <c r="E81" i="8" s="1"/>
  <c r="G266" i="14" l="1"/>
  <c r="F266" i="14"/>
  <c r="H266" i="14" s="1"/>
  <c r="J266" i="14"/>
  <c r="K266" i="14"/>
  <c r="J232" i="13"/>
  <c r="E233" i="13" s="1"/>
  <c r="K232" i="13"/>
  <c r="F233" i="13" s="1"/>
  <c r="H233" i="13" s="1"/>
  <c r="G233" i="13"/>
  <c r="K193" i="11"/>
  <c r="J193" i="11"/>
  <c r="F193" i="11"/>
  <c r="G194" i="11" s="1"/>
  <c r="F81" i="8"/>
  <c r="G82" i="8" s="1"/>
  <c r="J81" i="8"/>
  <c r="K81" i="8"/>
  <c r="E267" i="14" l="1"/>
  <c r="K267" i="14"/>
  <c r="J267" i="14"/>
  <c r="G267" i="14"/>
  <c r="F267" i="14"/>
  <c r="H267" i="14" s="1"/>
  <c r="E268" i="14" s="1"/>
  <c r="K233" i="13"/>
  <c r="J233" i="13"/>
  <c r="E234" i="13" s="1"/>
  <c r="G234" i="13"/>
  <c r="H193" i="11"/>
  <c r="E194" i="11" s="1"/>
  <c r="H81" i="8"/>
  <c r="E82" i="8" s="1"/>
  <c r="K268" i="14" l="1"/>
  <c r="J268" i="14"/>
  <c r="F268" i="14"/>
  <c r="H268" i="14" s="1"/>
  <c r="E269" i="14" s="1"/>
  <c r="G268" i="14"/>
  <c r="K234" i="13"/>
  <c r="J234" i="13"/>
  <c r="F234" i="13"/>
  <c r="H234" i="13" s="1"/>
  <c r="E235" i="13" s="1"/>
  <c r="F235" i="13" s="1"/>
  <c r="H235" i="13" s="1"/>
  <c r="K194" i="11"/>
  <c r="J194" i="11"/>
  <c r="F194" i="11"/>
  <c r="G195" i="11" s="1"/>
  <c r="F82" i="8"/>
  <c r="G83" i="8" s="1"/>
  <c r="K82" i="8"/>
  <c r="J82" i="8"/>
  <c r="H82" i="8"/>
  <c r="E83" i="8" s="1"/>
  <c r="J269" i="14" l="1"/>
  <c r="K269" i="14"/>
  <c r="G269" i="14"/>
  <c r="F269" i="14"/>
  <c r="H269" i="14" s="1"/>
  <c r="E270" i="14" s="1"/>
  <c r="G235" i="13"/>
  <c r="G236" i="13"/>
  <c r="J235" i="13"/>
  <c r="E236" i="13" s="1"/>
  <c r="K235" i="13"/>
  <c r="F236" i="13" s="1"/>
  <c r="H236" i="13" s="1"/>
  <c r="H194" i="11"/>
  <c r="E195" i="11" s="1"/>
  <c r="F195" i="11" s="1"/>
  <c r="G196" i="11" s="1"/>
  <c r="F83" i="8"/>
  <c r="G84" i="8" s="1"/>
  <c r="J83" i="8"/>
  <c r="K83" i="8"/>
  <c r="J270" i="14" l="1"/>
  <c r="K270" i="14"/>
  <c r="F270" i="14"/>
  <c r="H270" i="14" s="1"/>
  <c r="G270" i="14"/>
  <c r="J236" i="13"/>
  <c r="E237" i="13" s="1"/>
  <c r="K236" i="13"/>
  <c r="F237" i="13" s="1"/>
  <c r="G237" i="13"/>
  <c r="J195" i="11"/>
  <c r="K195" i="11"/>
  <c r="H195" i="11"/>
  <c r="E196" i="11" s="1"/>
  <c r="H83" i="8"/>
  <c r="E84" i="8" s="1"/>
  <c r="F84" i="8" s="1"/>
  <c r="G85" i="8" s="1"/>
  <c r="G271" i="14" l="1"/>
  <c r="E271" i="14"/>
  <c r="F271" i="14" s="1"/>
  <c r="H271" i="14" s="1"/>
  <c r="K237" i="13"/>
  <c r="J237" i="13"/>
  <c r="H237" i="13"/>
  <c r="E238" i="13" s="1"/>
  <c r="G238" i="13"/>
  <c r="J196" i="11"/>
  <c r="K196" i="11"/>
  <c r="F196" i="11"/>
  <c r="G197" i="11" s="1"/>
  <c r="K84" i="8"/>
  <c r="J84" i="8"/>
  <c r="K271" i="14" l="1"/>
  <c r="J271" i="14"/>
  <c r="E272" i="14" s="1"/>
  <c r="G272" i="14"/>
  <c r="F238" i="13"/>
  <c r="H238" i="13" s="1"/>
  <c r="J238" i="13"/>
  <c r="K238" i="13"/>
  <c r="H196" i="11"/>
  <c r="E197" i="11" s="1"/>
  <c r="H84" i="8"/>
  <c r="E85" i="8" s="1"/>
  <c r="F85" i="8" s="1"/>
  <c r="G86" i="8" s="1"/>
  <c r="J272" i="14" l="1"/>
  <c r="K272" i="14"/>
  <c r="F272" i="14"/>
  <c r="H272" i="14" s="1"/>
  <c r="E239" i="13"/>
  <c r="G239" i="13"/>
  <c r="J197" i="11"/>
  <c r="K197" i="11"/>
  <c r="F197" i="11"/>
  <c r="G198" i="11" s="1"/>
  <c r="J85" i="8"/>
  <c r="K85" i="8"/>
  <c r="E273" i="14" l="1"/>
  <c r="G273" i="14"/>
  <c r="J239" i="13"/>
  <c r="K239" i="13"/>
  <c r="F239" i="13"/>
  <c r="H239" i="13" s="1"/>
  <c r="H197" i="11"/>
  <c r="E198" i="11" s="1"/>
  <c r="F198" i="11"/>
  <c r="G199" i="11" s="1"/>
  <c r="H85" i="8"/>
  <c r="E86" i="8" s="1"/>
  <c r="F86" i="8" s="1"/>
  <c r="G87" i="8" s="1"/>
  <c r="K273" i="14" l="1"/>
  <c r="J273" i="14"/>
  <c r="F273" i="14"/>
  <c r="H273" i="14" s="1"/>
  <c r="E240" i="13"/>
  <c r="F240" i="13"/>
  <c r="H240" i="13" s="1"/>
  <c r="G240" i="13"/>
  <c r="J198" i="11"/>
  <c r="K198" i="11"/>
  <c r="H198" i="11"/>
  <c r="E199" i="11" s="1"/>
  <c r="H86" i="8"/>
  <c r="J86" i="8"/>
  <c r="K86" i="8"/>
  <c r="G274" i="14" l="1"/>
  <c r="E274" i="14"/>
  <c r="F274" i="14"/>
  <c r="H274" i="14" s="1"/>
  <c r="G241" i="13"/>
  <c r="K240" i="13"/>
  <c r="F241" i="13" s="1"/>
  <c r="H241" i="13" s="1"/>
  <c r="J240" i="13"/>
  <c r="E241" i="13" s="1"/>
  <c r="F199" i="11"/>
  <c r="G200" i="11" s="1"/>
  <c r="K199" i="11"/>
  <c r="J199" i="11"/>
  <c r="E87" i="8"/>
  <c r="F87" i="8"/>
  <c r="J87" i="8"/>
  <c r="K87" i="8"/>
  <c r="J274" i="14" l="1"/>
  <c r="K274" i="14"/>
  <c r="E275" i="14"/>
  <c r="G275" i="14"/>
  <c r="J241" i="13"/>
  <c r="E242" i="13" s="1"/>
  <c r="K241" i="13"/>
  <c r="F242" i="13" s="1"/>
  <c r="H242" i="13" s="1"/>
  <c r="G242" i="13"/>
  <c r="H199" i="11"/>
  <c r="E200" i="11" s="1"/>
  <c r="F200" i="11" s="1"/>
  <c r="H87" i="8"/>
  <c r="E88" i="8" s="1"/>
  <c r="G88" i="8"/>
  <c r="F88" i="8"/>
  <c r="K88" i="8"/>
  <c r="J88" i="8"/>
  <c r="F275" i="14" l="1"/>
  <c r="H275" i="14" s="1"/>
  <c r="K275" i="14"/>
  <c r="J275" i="14"/>
  <c r="G243" i="13"/>
  <c r="K242" i="13"/>
  <c r="J242" i="13"/>
  <c r="E243" i="13" s="1"/>
  <c r="G89" i="8"/>
  <c r="J200" i="11"/>
  <c r="G201" i="11"/>
  <c r="H200" i="11"/>
  <c r="E201" i="11" s="1"/>
  <c r="J201" i="11" s="1"/>
  <c r="K200" i="11"/>
  <c r="K201" i="11"/>
  <c r="F201" i="11"/>
  <c r="G202" i="11" s="1"/>
  <c r="H88" i="8"/>
  <c r="E89" i="8" s="1"/>
  <c r="E276" i="14" l="1"/>
  <c r="F276" i="14"/>
  <c r="H276" i="14" s="1"/>
  <c r="K276" i="14"/>
  <c r="J276" i="14"/>
  <c r="G276" i="14"/>
  <c r="F243" i="13"/>
  <c r="H243" i="13" s="1"/>
  <c r="K243" i="13"/>
  <c r="J243" i="13"/>
  <c r="E244" i="13" s="1"/>
  <c r="G244" i="13"/>
  <c r="H201" i="11"/>
  <c r="E202" i="11" s="1"/>
  <c r="F89" i="8"/>
  <c r="G90" i="8" s="1"/>
  <c r="J89" i="8"/>
  <c r="K89" i="8"/>
  <c r="H89" i="8"/>
  <c r="E277" i="14" l="1"/>
  <c r="J277" i="14"/>
  <c r="K277" i="14"/>
  <c r="F277" i="14"/>
  <c r="H277" i="14" s="1"/>
  <c r="E278" i="14" s="1"/>
  <c r="G277" i="14"/>
  <c r="F244" i="13"/>
  <c r="G245" i="13" s="1"/>
  <c r="J244" i="13"/>
  <c r="H244" i="13"/>
  <c r="E245" i="13" s="1"/>
  <c r="K244" i="13"/>
  <c r="F245" i="13" s="1"/>
  <c r="H245" i="13" s="1"/>
  <c r="J202" i="11"/>
  <c r="K202" i="11"/>
  <c r="F202" i="11"/>
  <c r="G203" i="11" s="1"/>
  <c r="E90" i="8"/>
  <c r="K90" i="8" s="1"/>
  <c r="K278" i="14" l="1"/>
  <c r="J278" i="14"/>
  <c r="F278" i="14"/>
  <c r="H278" i="14" s="1"/>
  <c r="G278" i="14"/>
  <c r="K245" i="13"/>
  <c r="J245" i="13"/>
  <c r="E246" i="13" s="1"/>
  <c r="G246" i="13"/>
  <c r="H202" i="11"/>
  <c r="E203" i="11" s="1"/>
  <c r="F90" i="8"/>
  <c r="G91" i="8" s="1"/>
  <c r="J90" i="8"/>
  <c r="E279" i="14" l="1"/>
  <c r="G279" i="14"/>
  <c r="F279" i="14"/>
  <c r="H279" i="14" s="1"/>
  <c r="F246" i="13"/>
  <c r="H246" i="13" s="1"/>
  <c r="J246" i="13"/>
  <c r="K246" i="13"/>
  <c r="E247" i="13"/>
  <c r="K203" i="11"/>
  <c r="J203" i="11"/>
  <c r="F203" i="11"/>
  <c r="G204" i="11" s="1"/>
  <c r="H90" i="8"/>
  <c r="E91" i="8" s="1"/>
  <c r="G280" i="14" l="1"/>
  <c r="J279" i="14"/>
  <c r="E280" i="14" s="1"/>
  <c r="K279" i="14"/>
  <c r="F280" i="14" s="1"/>
  <c r="H280" i="14" s="1"/>
  <c r="G247" i="13"/>
  <c r="F247" i="13"/>
  <c r="H247" i="13" s="1"/>
  <c r="E248" i="13" s="1"/>
  <c r="J247" i="13"/>
  <c r="K247" i="13"/>
  <c r="G248" i="13"/>
  <c r="H203" i="11"/>
  <c r="E204" i="11" s="1"/>
  <c r="F204" i="11"/>
  <c r="G205" i="11" s="1"/>
  <c r="J91" i="8"/>
  <c r="K91" i="8"/>
  <c r="F91" i="8"/>
  <c r="G92" i="8" s="1"/>
  <c r="J280" i="14" l="1"/>
  <c r="E281" i="14" s="1"/>
  <c r="K280" i="14"/>
  <c r="F281" i="14" s="1"/>
  <c r="H281" i="14" s="1"/>
  <c r="G281" i="14"/>
  <c r="F248" i="13"/>
  <c r="H248" i="13" s="1"/>
  <c r="K248" i="13"/>
  <c r="J248" i="13"/>
  <c r="E249" i="13" s="1"/>
  <c r="K204" i="11"/>
  <c r="J204" i="11"/>
  <c r="H204" i="11"/>
  <c r="E205" i="11" s="1"/>
  <c r="H91" i="8"/>
  <c r="E92" i="8" s="1"/>
  <c r="J281" i="14" l="1"/>
  <c r="E282" i="14" s="1"/>
  <c r="K281" i="14"/>
  <c r="G282" i="14"/>
  <c r="G249" i="13"/>
  <c r="F249" i="13"/>
  <c r="H249" i="13" s="1"/>
  <c r="K249" i="13"/>
  <c r="J249" i="13"/>
  <c r="E250" i="13" s="1"/>
  <c r="G250" i="13"/>
  <c r="F205" i="11"/>
  <c r="G206" i="11" s="1"/>
  <c r="K205" i="11"/>
  <c r="H205" i="11"/>
  <c r="J205" i="11"/>
  <c r="J92" i="8"/>
  <c r="K92" i="8"/>
  <c r="F92" i="8"/>
  <c r="K282" i="14" l="1"/>
  <c r="J282" i="14"/>
  <c r="F282" i="14"/>
  <c r="H282" i="14" s="1"/>
  <c r="E283" i="14" s="1"/>
  <c r="K250" i="13"/>
  <c r="J250" i="13"/>
  <c r="F250" i="13"/>
  <c r="H250" i="13" s="1"/>
  <c r="E206" i="11"/>
  <c r="J206" i="11"/>
  <c r="K206" i="11"/>
  <c r="F206" i="11"/>
  <c r="G207" i="11" s="1"/>
  <c r="H92" i="8"/>
  <c r="E93" i="8" s="1"/>
  <c r="F93" i="8" s="1"/>
  <c r="H93" i="8" s="1"/>
  <c r="G93" i="8"/>
  <c r="G283" i="14" l="1"/>
  <c r="F283" i="14"/>
  <c r="H283" i="14" s="1"/>
  <c r="E284" i="14" s="1"/>
  <c r="K283" i="14"/>
  <c r="F284" i="14" s="1"/>
  <c r="H284" i="14" s="1"/>
  <c r="J283" i="14"/>
  <c r="E251" i="13"/>
  <c r="G251" i="13"/>
  <c r="J93" i="8"/>
  <c r="E94" i="8" s="1"/>
  <c r="K93" i="8"/>
  <c r="H206" i="11"/>
  <c r="E207" i="11" s="1"/>
  <c r="J207" i="11" s="1"/>
  <c r="F207" i="11"/>
  <c r="G208" i="11" s="1"/>
  <c r="G94" i="8"/>
  <c r="G284" i="14" l="1"/>
  <c r="G285" i="14" s="1"/>
  <c r="J284" i="14"/>
  <c r="E285" i="14" s="1"/>
  <c r="K284" i="14"/>
  <c r="F285" i="14" s="1"/>
  <c r="H285" i="14" s="1"/>
  <c r="K251" i="13"/>
  <c r="J251" i="13"/>
  <c r="F251" i="13"/>
  <c r="H251" i="13" s="1"/>
  <c r="E252" i="13" s="1"/>
  <c r="K94" i="8"/>
  <c r="J94" i="8"/>
  <c r="F94" i="8"/>
  <c r="H94" i="8" s="1"/>
  <c r="E95" i="8" s="1"/>
  <c r="J95" i="8" s="1"/>
  <c r="K207" i="11"/>
  <c r="H207" i="11"/>
  <c r="E208" i="11" s="1"/>
  <c r="K285" i="14" l="1"/>
  <c r="J285" i="14"/>
  <c r="E286" i="14" s="1"/>
  <c r="G286" i="14"/>
  <c r="F286" i="14"/>
  <c r="H286" i="14" s="1"/>
  <c r="F252" i="13"/>
  <c r="H252" i="13" s="1"/>
  <c r="J252" i="13"/>
  <c r="K252" i="13"/>
  <c r="G252" i="13"/>
  <c r="K95" i="8"/>
  <c r="G95" i="8"/>
  <c r="J208" i="11"/>
  <c r="F208" i="11"/>
  <c r="K208" i="11"/>
  <c r="F95" i="8"/>
  <c r="H95" i="8" s="1"/>
  <c r="E96" i="8" s="1"/>
  <c r="J96" i="8" s="1"/>
  <c r="G287" i="14" l="1"/>
  <c r="J286" i="14"/>
  <c r="K286" i="14"/>
  <c r="E287" i="14"/>
  <c r="E253" i="13"/>
  <c r="K253" i="13"/>
  <c r="J253" i="13"/>
  <c r="G253" i="13"/>
  <c r="F253" i="13"/>
  <c r="H253" i="13" s="1"/>
  <c r="E254" i="13" s="1"/>
  <c r="G209" i="11"/>
  <c r="H208" i="11"/>
  <c r="E209" i="11" s="1"/>
  <c r="G96" i="8"/>
  <c r="K96" i="8"/>
  <c r="F96" i="8"/>
  <c r="H96" i="8" s="1"/>
  <c r="E97" i="8" s="1"/>
  <c r="F287" i="14" l="1"/>
  <c r="H287" i="14" s="1"/>
  <c r="K287" i="14"/>
  <c r="J287" i="14"/>
  <c r="E288" i="14" s="1"/>
  <c r="F288" i="14" s="1"/>
  <c r="H288" i="14" s="1"/>
  <c r="G288" i="14"/>
  <c r="F254" i="13"/>
  <c r="H254" i="13" s="1"/>
  <c r="G254" i="13"/>
  <c r="K254" i="13"/>
  <c r="J254" i="13"/>
  <c r="J209" i="11"/>
  <c r="K209" i="11"/>
  <c r="F209" i="11"/>
  <c r="H209" i="11" s="1"/>
  <c r="G97" i="8"/>
  <c r="F97" i="8"/>
  <c r="K97" i="8"/>
  <c r="J97" i="8"/>
  <c r="J288" i="14" l="1"/>
  <c r="E289" i="14" s="1"/>
  <c r="K288" i="14"/>
  <c r="F289" i="14" s="1"/>
  <c r="H289" i="14" s="1"/>
  <c r="G289" i="14"/>
  <c r="G255" i="13"/>
  <c r="E255" i="13"/>
  <c r="F255" i="13" s="1"/>
  <c r="H255" i="13" s="1"/>
  <c r="E210" i="11"/>
  <c r="F210" i="11"/>
  <c r="H210" i="11" s="1"/>
  <c r="G210" i="11"/>
  <c r="G98" i="8"/>
  <c r="H97" i="8"/>
  <c r="E98" i="8" s="1"/>
  <c r="J289" i="14" l="1"/>
  <c r="K289" i="14"/>
  <c r="E290" i="14"/>
  <c r="G290" i="14"/>
  <c r="F290" i="14"/>
  <c r="H290" i="14" s="1"/>
  <c r="K255" i="13"/>
  <c r="J255" i="13"/>
  <c r="E256" i="13" s="1"/>
  <c r="G256" i="13"/>
  <c r="G211" i="11"/>
  <c r="K210" i="11"/>
  <c r="J210" i="11"/>
  <c r="E211" i="11"/>
  <c r="F98" i="8"/>
  <c r="G99" i="8" s="1"/>
  <c r="J98" i="8"/>
  <c r="K98" i="8"/>
  <c r="G291" i="14" l="1"/>
  <c r="K290" i="14"/>
  <c r="J290" i="14"/>
  <c r="E291" i="14" s="1"/>
  <c r="J256" i="13"/>
  <c r="K256" i="13"/>
  <c r="F256" i="13"/>
  <c r="H256" i="13" s="1"/>
  <c r="E257" i="13" s="1"/>
  <c r="F211" i="11"/>
  <c r="K211" i="11"/>
  <c r="J211" i="11"/>
  <c r="H211" i="11"/>
  <c r="E212" i="11" s="1"/>
  <c r="G212" i="11"/>
  <c r="F212" i="11"/>
  <c r="H212" i="11" s="1"/>
  <c r="H98" i="8"/>
  <c r="E99" i="8" s="1"/>
  <c r="F99" i="8" s="1"/>
  <c r="G100" i="8" s="1"/>
  <c r="K291" i="14" l="1"/>
  <c r="J291" i="14"/>
  <c r="F291" i="14"/>
  <c r="H291" i="14" s="1"/>
  <c r="K257" i="13"/>
  <c r="J257" i="13"/>
  <c r="F257" i="13"/>
  <c r="H257" i="13" s="1"/>
  <c r="E258" i="13" s="1"/>
  <c r="G257" i="13"/>
  <c r="G213" i="11"/>
  <c r="J212" i="11"/>
  <c r="E213" i="11" s="1"/>
  <c r="K212" i="11"/>
  <c r="F213" i="11" s="1"/>
  <c r="H213" i="11" s="1"/>
  <c r="K99" i="8"/>
  <c r="H99" i="8"/>
  <c r="E100" i="8" s="1"/>
  <c r="J99" i="8"/>
  <c r="G292" i="14" l="1"/>
  <c r="E292" i="14"/>
  <c r="F292" i="14"/>
  <c r="H292" i="14" s="1"/>
  <c r="J258" i="13"/>
  <c r="K258" i="13"/>
  <c r="G258" i="13"/>
  <c r="F258" i="13"/>
  <c r="H258" i="13" s="1"/>
  <c r="E259" i="13" s="1"/>
  <c r="J213" i="11"/>
  <c r="E214" i="11" s="1"/>
  <c r="K213" i="11"/>
  <c r="F214" i="11" s="1"/>
  <c r="H214" i="11" s="1"/>
  <c r="G214" i="11"/>
  <c r="F100" i="8"/>
  <c r="G101" i="8" s="1"/>
  <c r="K100" i="8"/>
  <c r="J100" i="8"/>
  <c r="J292" i="14" l="1"/>
  <c r="E293" i="14" s="1"/>
  <c r="K292" i="14"/>
  <c r="F293" i="14" s="1"/>
  <c r="H293" i="14" s="1"/>
  <c r="G293" i="14"/>
  <c r="K259" i="13"/>
  <c r="J259" i="13"/>
  <c r="G259" i="13"/>
  <c r="F259" i="13"/>
  <c r="G260" i="13" s="1"/>
  <c r="G215" i="11"/>
  <c r="J214" i="11"/>
  <c r="E215" i="11" s="1"/>
  <c r="K214" i="11"/>
  <c r="H100" i="8"/>
  <c r="E101" i="8" s="1"/>
  <c r="F101" i="8" s="1"/>
  <c r="G102" i="8" s="1"/>
  <c r="J293" i="14" l="1"/>
  <c r="E294" i="14" s="1"/>
  <c r="K293" i="14"/>
  <c r="F294" i="14" s="1"/>
  <c r="H294" i="14" s="1"/>
  <c r="G294" i="14"/>
  <c r="H259" i="13"/>
  <c r="E260" i="13" s="1"/>
  <c r="F260" i="13"/>
  <c r="G261" i="13" s="1"/>
  <c r="F215" i="11"/>
  <c r="K215" i="11"/>
  <c r="J215" i="11"/>
  <c r="J101" i="8"/>
  <c r="K101" i="8"/>
  <c r="H101" i="8"/>
  <c r="E102" i="8" s="1"/>
  <c r="K294" i="14" l="1"/>
  <c r="J294" i="14"/>
  <c r="E295" i="14" s="1"/>
  <c r="G295" i="14"/>
  <c r="J260" i="13"/>
  <c r="K260" i="13"/>
  <c r="H260" i="13"/>
  <c r="E261" i="13" s="1"/>
  <c r="H215" i="11"/>
  <c r="E216" i="11" s="1"/>
  <c r="G216" i="11"/>
  <c r="F102" i="8"/>
  <c r="G103" i="8" s="1"/>
  <c r="K102" i="8"/>
  <c r="J102" i="8"/>
  <c r="J295" i="14" l="1"/>
  <c r="K295" i="14"/>
  <c r="F295" i="14"/>
  <c r="H295" i="14" s="1"/>
  <c r="E296" i="14" s="1"/>
  <c r="F261" i="13"/>
  <c r="G262" i="13" s="1"/>
  <c r="K261" i="13"/>
  <c r="H261" i="13"/>
  <c r="J261" i="13"/>
  <c r="J216" i="11"/>
  <c r="K216" i="11"/>
  <c r="F216" i="11"/>
  <c r="H216" i="11" s="1"/>
  <c r="E217" i="11" s="1"/>
  <c r="H102" i="8"/>
  <c r="E103" i="8" s="1"/>
  <c r="F103" i="8" s="1"/>
  <c r="G104" i="8" s="1"/>
  <c r="G296" i="14" l="1"/>
  <c r="J296" i="14"/>
  <c r="K296" i="14"/>
  <c r="F296" i="14"/>
  <c r="H296" i="14" s="1"/>
  <c r="E297" i="14" s="1"/>
  <c r="E262" i="13"/>
  <c r="F262" i="13"/>
  <c r="G263" i="13" s="1"/>
  <c r="G217" i="11"/>
  <c r="J217" i="11"/>
  <c r="K217" i="11"/>
  <c r="F217" i="11"/>
  <c r="H217" i="11" s="1"/>
  <c r="E218" i="11" s="1"/>
  <c r="J103" i="8"/>
  <c r="K103" i="8"/>
  <c r="H103" i="8"/>
  <c r="E104" i="8" s="1"/>
  <c r="F104" i="8" s="1"/>
  <c r="G105" i="8" s="1"/>
  <c r="F297" i="14" l="1"/>
  <c r="H297" i="14" s="1"/>
  <c r="K297" i="14"/>
  <c r="J297" i="14"/>
  <c r="E298" i="14" s="1"/>
  <c r="G297" i="14"/>
  <c r="K262" i="13"/>
  <c r="J262" i="13"/>
  <c r="H262" i="13"/>
  <c r="E263" i="13" s="1"/>
  <c r="K218" i="11"/>
  <c r="J218" i="11"/>
  <c r="G218" i="11"/>
  <c r="F218" i="11"/>
  <c r="H218" i="11" s="1"/>
  <c r="E219" i="11" s="1"/>
  <c r="J104" i="8"/>
  <c r="K104" i="8"/>
  <c r="K298" i="14" l="1"/>
  <c r="J298" i="14"/>
  <c r="F298" i="14"/>
  <c r="H298" i="14" s="1"/>
  <c r="E299" i="14" s="1"/>
  <c r="G298" i="14"/>
  <c r="K263" i="13"/>
  <c r="J263" i="13"/>
  <c r="F263" i="13"/>
  <c r="G264" i="13" s="1"/>
  <c r="F219" i="11"/>
  <c r="H219" i="11" s="1"/>
  <c r="J219" i="11"/>
  <c r="K219" i="11"/>
  <c r="G219" i="11"/>
  <c r="H104" i="8"/>
  <c r="E105" i="8" s="1"/>
  <c r="F105" i="8" s="1"/>
  <c r="G106" i="8" s="1"/>
  <c r="G299" i="14" l="1"/>
  <c r="F299" i="14"/>
  <c r="H299" i="14" s="1"/>
  <c r="E300" i="14" s="1"/>
  <c r="J299" i="14"/>
  <c r="K299" i="14"/>
  <c r="H263" i="13"/>
  <c r="E264" i="13" s="1"/>
  <c r="F264" i="13" s="1"/>
  <c r="H264" i="13" s="1"/>
  <c r="G220" i="11"/>
  <c r="E220" i="11"/>
  <c r="H105" i="8"/>
  <c r="J105" i="8"/>
  <c r="K105" i="8"/>
  <c r="K300" i="14" l="1"/>
  <c r="J300" i="14"/>
  <c r="G300" i="14"/>
  <c r="F300" i="14"/>
  <c r="H300" i="14" s="1"/>
  <c r="E301" i="14" s="1"/>
  <c r="K264" i="13"/>
  <c r="J264" i="13"/>
  <c r="E265" i="13"/>
  <c r="G265" i="13"/>
  <c r="J220" i="11"/>
  <c r="K220" i="11"/>
  <c r="F220" i="11"/>
  <c r="H220" i="11" s="1"/>
  <c r="E221" i="11" s="1"/>
  <c r="E106" i="8"/>
  <c r="F106" i="8" s="1"/>
  <c r="G107" i="8" s="1"/>
  <c r="J106" i="8"/>
  <c r="J301" i="14" l="1"/>
  <c r="K301" i="14"/>
  <c r="G301" i="14"/>
  <c r="F301" i="14"/>
  <c r="H301" i="14" s="1"/>
  <c r="E302" i="14" s="1"/>
  <c r="F265" i="13"/>
  <c r="G266" i="13" s="1"/>
  <c r="H265" i="13"/>
  <c r="K265" i="13"/>
  <c r="F266" i="13" s="1"/>
  <c r="H266" i="13" s="1"/>
  <c r="J265" i="13"/>
  <c r="E266" i="13" s="1"/>
  <c r="F221" i="11"/>
  <c r="H221" i="11" s="1"/>
  <c r="K221" i="11"/>
  <c r="J221" i="11"/>
  <c r="G221" i="11"/>
  <c r="H106" i="8"/>
  <c r="E107" i="8" s="1"/>
  <c r="K106" i="8"/>
  <c r="K302" i="14" l="1"/>
  <c r="J302" i="14"/>
  <c r="G302" i="14"/>
  <c r="F302" i="14"/>
  <c r="H302" i="14" s="1"/>
  <c r="E303" i="14" s="1"/>
  <c r="J266" i="13"/>
  <c r="E267" i="13" s="1"/>
  <c r="K266" i="13"/>
  <c r="G267" i="13"/>
  <c r="E222" i="11"/>
  <c r="K222" i="11"/>
  <c r="J222" i="11"/>
  <c r="F222" i="11"/>
  <c r="H222" i="11" s="1"/>
  <c r="E223" i="11" s="1"/>
  <c r="G222" i="11"/>
  <c r="K107" i="8"/>
  <c r="J107" i="8"/>
  <c r="F107" i="8"/>
  <c r="G108" i="8" s="1"/>
  <c r="F303" i="14" l="1"/>
  <c r="H303" i="14" s="1"/>
  <c r="J303" i="14"/>
  <c r="K303" i="14"/>
  <c r="G303" i="14"/>
  <c r="F267" i="13"/>
  <c r="H267" i="13" s="1"/>
  <c r="J267" i="13"/>
  <c r="K267" i="13"/>
  <c r="G268" i="13"/>
  <c r="F223" i="11"/>
  <c r="K223" i="11"/>
  <c r="H223" i="11"/>
  <c r="E224" i="11" s="1"/>
  <c r="J223" i="11"/>
  <c r="G223" i="11"/>
  <c r="H107" i="8"/>
  <c r="E108" i="8" s="1"/>
  <c r="F108" i="8" s="1"/>
  <c r="G109" i="8" s="1"/>
  <c r="E304" i="14" l="1"/>
  <c r="F304" i="14"/>
  <c r="H304" i="14" s="1"/>
  <c r="G304" i="14"/>
  <c r="E268" i="13"/>
  <c r="J224" i="11"/>
  <c r="K224" i="11"/>
  <c r="F224" i="11"/>
  <c r="H224" i="11" s="1"/>
  <c r="G224" i="11"/>
  <c r="K108" i="8"/>
  <c r="J108" i="8"/>
  <c r="H108" i="8"/>
  <c r="E109" i="8" s="1"/>
  <c r="G305" i="14" l="1"/>
  <c r="J304" i="14"/>
  <c r="E305" i="14" s="1"/>
  <c r="K304" i="14"/>
  <c r="F305" i="14" s="1"/>
  <c r="H305" i="14" s="1"/>
  <c r="J268" i="13"/>
  <c r="K268" i="13"/>
  <c r="F268" i="13"/>
  <c r="G225" i="11"/>
  <c r="E225" i="11"/>
  <c r="F225" i="11" s="1"/>
  <c r="G226" i="11" s="1"/>
  <c r="F109" i="8"/>
  <c r="G110" i="8" s="1"/>
  <c r="J109" i="8"/>
  <c r="K109" i="8"/>
  <c r="H109" i="8"/>
  <c r="E110" i="8" s="1"/>
  <c r="K305" i="14" l="1"/>
  <c r="J305" i="14"/>
  <c r="E306" i="14"/>
  <c r="G306" i="14"/>
  <c r="F306" i="14"/>
  <c r="G307" i="14" s="1"/>
  <c r="H268" i="13"/>
  <c r="E269" i="13" s="1"/>
  <c r="G269" i="13"/>
  <c r="F269" i="13"/>
  <c r="H269" i="13" s="1"/>
  <c r="K225" i="11"/>
  <c r="J225" i="11"/>
  <c r="H225" i="11"/>
  <c r="E226" i="11" s="1"/>
  <c r="F226" i="11"/>
  <c r="G227" i="11" s="1"/>
  <c r="F110" i="8"/>
  <c r="G111" i="8" s="1"/>
  <c r="K110" i="8"/>
  <c r="J110" i="8"/>
  <c r="K306" i="14" l="1"/>
  <c r="J306" i="14"/>
  <c r="H306" i="14"/>
  <c r="E307" i="14" s="1"/>
  <c r="G270" i="13"/>
  <c r="J269" i="13"/>
  <c r="K269" i="13"/>
  <c r="F270" i="13" s="1"/>
  <c r="E270" i="13"/>
  <c r="H110" i="8"/>
  <c r="J226" i="11"/>
  <c r="K226" i="11"/>
  <c r="H226" i="11"/>
  <c r="E227" i="11" s="1"/>
  <c r="E111" i="8"/>
  <c r="K111" i="8" s="1"/>
  <c r="F307" i="14" l="1"/>
  <c r="G308" i="14" s="1"/>
  <c r="K307" i="14"/>
  <c r="J307" i="14"/>
  <c r="H307" i="14"/>
  <c r="E308" i="14" s="1"/>
  <c r="K270" i="13"/>
  <c r="J270" i="13"/>
  <c r="H270" i="13"/>
  <c r="E271" i="13" s="1"/>
  <c r="G271" i="13"/>
  <c r="F111" i="8"/>
  <c r="G112" i="8" s="1"/>
  <c r="J111" i="8"/>
  <c r="J227" i="11"/>
  <c r="K227" i="11"/>
  <c r="F227" i="11"/>
  <c r="H111" i="8"/>
  <c r="E112" i="8" s="1"/>
  <c r="F112" i="8" s="1"/>
  <c r="G113" i="8" s="1"/>
  <c r="F308" i="14" l="1"/>
  <c r="G309" i="14" s="1"/>
  <c r="J308" i="14"/>
  <c r="K308" i="14"/>
  <c r="H308" i="14"/>
  <c r="E309" i="14" s="1"/>
  <c r="F309" i="14" s="1"/>
  <c r="G310" i="14" s="1"/>
  <c r="J271" i="13"/>
  <c r="K271" i="13"/>
  <c r="F271" i="13"/>
  <c r="H271" i="13" s="1"/>
  <c r="E272" i="13" s="1"/>
  <c r="H227" i="11"/>
  <c r="K112" i="8"/>
  <c r="J112" i="8"/>
  <c r="H112" i="8"/>
  <c r="E113" i="8" s="1"/>
  <c r="K309" i="14" l="1"/>
  <c r="J309" i="14"/>
  <c r="H309" i="14"/>
  <c r="E310" i="14" s="1"/>
  <c r="F310" i="14" s="1"/>
  <c r="G311" i="14" s="1"/>
  <c r="K272" i="13"/>
  <c r="J272" i="13"/>
  <c r="F272" i="13"/>
  <c r="G273" i="13" s="1"/>
  <c r="G272" i="13"/>
  <c r="F113" i="8"/>
  <c r="G114" i="8" s="1"/>
  <c r="K113" i="8"/>
  <c r="J113" i="8"/>
  <c r="H310" i="14" l="1"/>
  <c r="J310" i="14"/>
  <c r="K310" i="14"/>
  <c r="H272" i="13"/>
  <c r="E273" i="13" s="1"/>
  <c r="F273" i="13"/>
  <c r="G274" i="13" s="1"/>
  <c r="H113" i="8"/>
  <c r="E114" i="8" s="1"/>
  <c r="F114" i="8"/>
  <c r="G115" i="8" s="1"/>
  <c r="E311" i="14" l="1"/>
  <c r="F311" i="14" s="1"/>
  <c r="K311" i="14"/>
  <c r="J273" i="13"/>
  <c r="H273" i="13"/>
  <c r="E274" i="13" s="1"/>
  <c r="K273" i="13"/>
  <c r="K114" i="8"/>
  <c r="J114" i="8"/>
  <c r="J311" i="14" l="1"/>
  <c r="G312" i="14"/>
  <c r="H311" i="14"/>
  <c r="E312" i="14" s="1"/>
  <c r="J312" i="14" s="1"/>
  <c r="J274" i="13"/>
  <c r="K274" i="13"/>
  <c r="F274" i="13"/>
  <c r="G275" i="13" s="1"/>
  <c r="H114" i="8"/>
  <c r="E115" i="8" s="1"/>
  <c r="K115" i="8" s="1"/>
  <c r="F312" i="14" l="1"/>
  <c r="G313" i="14" s="1"/>
  <c r="K312" i="14"/>
  <c r="H312" i="14"/>
  <c r="E313" i="14" s="1"/>
  <c r="H274" i="13"/>
  <c r="E275" i="13" s="1"/>
  <c r="F115" i="8"/>
  <c r="G116" i="8" s="1"/>
  <c r="J115" i="8"/>
  <c r="H115" i="8"/>
  <c r="E116" i="8" s="1"/>
  <c r="K116" i="8" s="1"/>
  <c r="F313" i="14" l="1"/>
  <c r="G314" i="14" s="1"/>
  <c r="K313" i="14"/>
  <c r="J313" i="14"/>
  <c r="H313" i="14"/>
  <c r="E314" i="14" s="1"/>
  <c r="K275" i="13"/>
  <c r="J275" i="13"/>
  <c r="F275" i="13"/>
  <c r="F116" i="8"/>
  <c r="G117" i="8" s="1"/>
  <c r="J116" i="8"/>
  <c r="F314" i="14" l="1"/>
  <c r="G315" i="14" s="1"/>
  <c r="K314" i="14"/>
  <c r="J314" i="14"/>
  <c r="H314" i="14"/>
  <c r="E315" i="14" s="1"/>
  <c r="F315" i="14" s="1"/>
  <c r="G316" i="14" s="1"/>
  <c r="H275" i="13"/>
  <c r="E276" i="13" s="1"/>
  <c r="G276" i="13"/>
  <c r="F276" i="13"/>
  <c r="H276" i="13" s="1"/>
  <c r="H116" i="8"/>
  <c r="E117" i="8" s="1"/>
  <c r="F117" i="8" s="1"/>
  <c r="G118" i="8" s="1"/>
  <c r="J315" i="14" l="1"/>
  <c r="K315" i="14"/>
  <c r="H315" i="14"/>
  <c r="E316" i="14" s="1"/>
  <c r="G277" i="13"/>
  <c r="J276" i="13"/>
  <c r="E277" i="13" s="1"/>
  <c r="K276" i="13"/>
  <c r="H117" i="8"/>
  <c r="K117" i="8"/>
  <c r="J117" i="8"/>
  <c r="F316" i="14" l="1"/>
  <c r="G317" i="14" s="1"/>
  <c r="J316" i="14"/>
  <c r="K316" i="14"/>
  <c r="H316" i="14"/>
  <c r="E317" i="14" s="1"/>
  <c r="F277" i="13"/>
  <c r="H277" i="13" s="1"/>
  <c r="K277" i="13"/>
  <c r="J277" i="13"/>
  <c r="G278" i="13"/>
  <c r="E118" i="8"/>
  <c r="K118" i="8" s="1"/>
  <c r="F317" i="14" l="1"/>
  <c r="G318" i="14" s="1"/>
  <c r="J317" i="14"/>
  <c r="H317" i="14"/>
  <c r="E318" i="14" s="1"/>
  <c r="K317" i="14"/>
  <c r="F318" i="14" s="1"/>
  <c r="G319" i="14" s="1"/>
  <c r="E278" i="13"/>
  <c r="F278" i="13" s="1"/>
  <c r="G279" i="13" s="1"/>
  <c r="K278" i="13"/>
  <c r="H278" i="13"/>
  <c r="J278" i="13"/>
  <c r="F118" i="8"/>
  <c r="G119" i="8" s="1"/>
  <c r="J118" i="8"/>
  <c r="J318" i="14" l="1"/>
  <c r="K318" i="14"/>
  <c r="H318" i="14"/>
  <c r="E319" i="14" s="1"/>
  <c r="E279" i="13"/>
  <c r="H118" i="8"/>
  <c r="E119" i="8" s="1"/>
  <c r="F119" i="8" s="1"/>
  <c r="G120" i="8" s="1"/>
  <c r="F319" i="14" l="1"/>
  <c r="G320" i="14" s="1"/>
  <c r="J319" i="14"/>
  <c r="K319" i="14"/>
  <c r="H319" i="14"/>
  <c r="E320" i="14" s="1"/>
  <c r="J279" i="13"/>
  <c r="K279" i="13"/>
  <c r="F279" i="13"/>
  <c r="G280" i="13" s="1"/>
  <c r="J119" i="8"/>
  <c r="K119" i="8"/>
  <c r="H119" i="8"/>
  <c r="E120" i="8" s="1"/>
  <c r="F320" i="14" l="1"/>
  <c r="G321" i="14" s="1"/>
  <c r="J320" i="14"/>
  <c r="K320" i="14"/>
  <c r="H320" i="14"/>
  <c r="E321" i="14" s="1"/>
  <c r="H279" i="13"/>
  <c r="E280" i="13" s="1"/>
  <c r="F120" i="8"/>
  <c r="G121" i="8" s="1"/>
  <c r="J120" i="8"/>
  <c r="K120" i="8"/>
  <c r="H120" i="8"/>
  <c r="F321" i="14" l="1"/>
  <c r="J321" i="14"/>
  <c r="K321" i="14"/>
  <c r="F322" i="14" s="1"/>
  <c r="G323" i="14" s="1"/>
  <c r="H321" i="14"/>
  <c r="E322" i="14" s="1"/>
  <c r="G322" i="14"/>
  <c r="K280" i="13"/>
  <c r="J280" i="13"/>
  <c r="F280" i="13"/>
  <c r="G281" i="13" s="1"/>
  <c r="E121" i="8"/>
  <c r="F121" i="8" s="1"/>
  <c r="G122" i="8" s="1"/>
  <c r="J322" i="14" l="1"/>
  <c r="H322" i="14"/>
  <c r="E323" i="14" s="1"/>
  <c r="K322" i="14"/>
  <c r="F323" i="14" s="1"/>
  <c r="G324" i="14" s="1"/>
  <c r="H280" i="13"/>
  <c r="E281" i="13" s="1"/>
  <c r="F281" i="13" s="1"/>
  <c r="G282" i="13" s="1"/>
  <c r="K121" i="8"/>
  <c r="J121" i="8"/>
  <c r="K323" i="14" l="1"/>
  <c r="H323" i="14"/>
  <c r="J323" i="14"/>
  <c r="J281" i="13"/>
  <c r="K281" i="13"/>
  <c r="H281" i="13"/>
  <c r="E282" i="13" s="1"/>
  <c r="H121" i="8"/>
  <c r="E122" i="8" s="1"/>
  <c r="E324" i="14" l="1"/>
  <c r="K324" i="14"/>
  <c r="J324" i="14"/>
  <c r="F324" i="14"/>
  <c r="G325" i="14" s="1"/>
  <c r="F282" i="13"/>
  <c r="G283" i="13" s="1"/>
  <c r="J282" i="13"/>
  <c r="H282" i="13"/>
  <c r="E283" i="13" s="1"/>
  <c r="K282" i="13"/>
  <c r="F283" i="13" s="1"/>
  <c r="G284" i="13" s="1"/>
  <c r="F122" i="8"/>
  <c r="G123" i="8" s="1"/>
  <c r="J122" i="8"/>
  <c r="K122" i="8"/>
  <c r="H324" i="14" l="1"/>
  <c r="E325" i="14" s="1"/>
  <c r="F325" i="14"/>
  <c r="G326" i="14" s="1"/>
  <c r="K283" i="13"/>
  <c r="H283" i="13"/>
  <c r="E284" i="13" s="1"/>
  <c r="J283" i="13"/>
  <c r="H122" i="8"/>
  <c r="E123" i="8" s="1"/>
  <c r="F123" i="8" s="1"/>
  <c r="G124" i="8" s="1"/>
  <c r="K325" i="14" l="1"/>
  <c r="J325" i="14"/>
  <c r="H325" i="14"/>
  <c r="E326" i="14" s="1"/>
  <c r="F284" i="13"/>
  <c r="G285" i="13" s="1"/>
  <c r="J284" i="13"/>
  <c r="K284" i="13"/>
  <c r="H284" i="13"/>
  <c r="E285" i="13" s="1"/>
  <c r="K123" i="8"/>
  <c r="J123" i="8"/>
  <c r="J326" i="14" l="1"/>
  <c r="K326" i="14"/>
  <c r="F326" i="14"/>
  <c r="G327" i="14" s="1"/>
  <c r="J285" i="13"/>
  <c r="K285" i="13"/>
  <c r="F285" i="13"/>
  <c r="G286" i="13" s="1"/>
  <c r="H123" i="8"/>
  <c r="E124" i="8" s="1"/>
  <c r="F124" i="8" s="1"/>
  <c r="G125" i="8" s="1"/>
  <c r="H326" i="14" l="1"/>
  <c r="E327" i="14" s="1"/>
  <c r="H285" i="13"/>
  <c r="E286" i="13" s="1"/>
  <c r="K124" i="8"/>
  <c r="J124" i="8"/>
  <c r="K327" i="14" l="1"/>
  <c r="F327" i="14"/>
  <c r="G328" i="14" s="1"/>
  <c r="J327" i="14"/>
  <c r="J286" i="13"/>
  <c r="K286" i="13"/>
  <c r="F286" i="13"/>
  <c r="G287" i="13" s="1"/>
  <c r="H124" i="8"/>
  <c r="E125" i="8" s="1"/>
  <c r="F125" i="8" s="1"/>
  <c r="G126" i="8" s="1"/>
  <c r="H327" i="14" l="1"/>
  <c r="E328" i="14" s="1"/>
  <c r="F328" i="14"/>
  <c r="G329" i="14" s="1"/>
  <c r="H286" i="13"/>
  <c r="E287" i="13" s="1"/>
  <c r="J125" i="8"/>
  <c r="K125" i="8"/>
  <c r="J328" i="14" l="1"/>
  <c r="K328" i="14"/>
  <c r="H328" i="14"/>
  <c r="E329" i="14" s="1"/>
  <c r="K287" i="13"/>
  <c r="J287" i="13"/>
  <c r="F287" i="13"/>
  <c r="G288" i="13" s="1"/>
  <c r="H125" i="8"/>
  <c r="E126" i="8" s="1"/>
  <c r="F126" i="8" s="1"/>
  <c r="G127" i="8" s="1"/>
  <c r="J329" i="14" l="1"/>
  <c r="K329" i="14"/>
  <c r="F329" i="14"/>
  <c r="G330" i="14" s="1"/>
  <c r="H287" i="13"/>
  <c r="E288" i="13" s="1"/>
  <c r="K126" i="8"/>
  <c r="J126" i="8"/>
  <c r="H329" i="14" l="1"/>
  <c r="E330" i="14" s="1"/>
  <c r="J288" i="13"/>
  <c r="K288" i="13"/>
  <c r="F288" i="13"/>
  <c r="G289" i="13" s="1"/>
  <c r="H126" i="8"/>
  <c r="E127" i="8" s="1"/>
  <c r="F127" i="8" s="1"/>
  <c r="G128" i="8" s="1"/>
  <c r="K330" i="14" l="1"/>
  <c r="J330" i="14"/>
  <c r="F330" i="14"/>
  <c r="G331" i="14" s="1"/>
  <c r="H288" i="13"/>
  <c r="E289" i="13" s="1"/>
  <c r="F289" i="13"/>
  <c r="G290" i="13" s="1"/>
  <c r="J127" i="8"/>
  <c r="H127" i="8"/>
  <c r="K127" i="8"/>
  <c r="H330" i="14" l="1"/>
  <c r="E331" i="14" s="1"/>
  <c r="F331" i="14"/>
  <c r="G332" i="14" s="1"/>
  <c r="K289" i="13"/>
  <c r="J289" i="13"/>
  <c r="H289" i="13"/>
  <c r="E290" i="13" s="1"/>
  <c r="E128" i="8"/>
  <c r="K128" i="8" s="1"/>
  <c r="F128" i="8"/>
  <c r="G129" i="8" s="1"/>
  <c r="J128" i="8"/>
  <c r="H331" i="14" l="1"/>
  <c r="J331" i="14"/>
  <c r="K331" i="14"/>
  <c r="F332" i="14" s="1"/>
  <c r="G333" i="14" s="1"/>
  <c r="E332" i="14"/>
  <c r="K290" i="13"/>
  <c r="J290" i="13"/>
  <c r="F290" i="13"/>
  <c r="G291" i="13" s="1"/>
  <c r="H128" i="8"/>
  <c r="E129" i="8" s="1"/>
  <c r="F129" i="8" s="1"/>
  <c r="G130" i="8" s="1"/>
  <c r="J332" i="14" l="1"/>
  <c r="K332" i="14"/>
  <c r="H332" i="14"/>
  <c r="E333" i="14" s="1"/>
  <c r="H290" i="13"/>
  <c r="E291" i="13" s="1"/>
  <c r="F291" i="13"/>
  <c r="G292" i="13" s="1"/>
  <c r="K129" i="8"/>
  <c r="J129" i="8"/>
  <c r="H129" i="8"/>
  <c r="E130" i="8" s="1"/>
  <c r="J130" i="8" s="1"/>
  <c r="K333" i="14" l="1"/>
  <c r="J333" i="14"/>
  <c r="F333" i="14"/>
  <c r="G334" i="14" s="1"/>
  <c r="J291" i="13"/>
  <c r="K291" i="13"/>
  <c r="H291" i="13"/>
  <c r="E292" i="13" s="1"/>
  <c r="K130" i="8"/>
  <c r="F130" i="8"/>
  <c r="H333" i="14" l="1"/>
  <c r="E334" i="14" s="1"/>
  <c r="F292" i="13"/>
  <c r="G293" i="13" s="1"/>
  <c r="K292" i="13"/>
  <c r="J292" i="13"/>
  <c r="H292" i="13"/>
  <c r="E293" i="13" s="1"/>
  <c r="H130" i="8"/>
  <c r="E131" i="8" s="1"/>
  <c r="G131" i="8"/>
  <c r="J131" i="8"/>
  <c r="K131" i="8"/>
  <c r="J334" i="14" l="1"/>
  <c r="K334" i="14"/>
  <c r="F334" i="14"/>
  <c r="G335" i="14" s="1"/>
  <c r="F293" i="13"/>
  <c r="H293" i="13" s="1"/>
  <c r="K293" i="13"/>
  <c r="J293" i="13"/>
  <c r="G294" i="13"/>
  <c r="F131" i="8"/>
  <c r="H131" i="8" s="1"/>
  <c r="E132" i="8" s="1"/>
  <c r="K132" i="8" s="1"/>
  <c r="H334" i="14" l="1"/>
  <c r="E335" i="14" s="1"/>
  <c r="E294" i="13"/>
  <c r="G132" i="8"/>
  <c r="J132" i="8"/>
  <c r="F132" i="8"/>
  <c r="H132" i="8" s="1"/>
  <c r="E133" i="8" s="1"/>
  <c r="F335" i="14" l="1"/>
  <c r="G336" i="14" s="1"/>
  <c r="J335" i="14"/>
  <c r="K335" i="14"/>
  <c r="F294" i="13"/>
  <c r="K294" i="13"/>
  <c r="J294" i="13"/>
  <c r="G133" i="8"/>
  <c r="F133" i="8"/>
  <c r="K133" i="8"/>
  <c r="J133" i="8"/>
  <c r="H335" i="14" l="1"/>
  <c r="E336" i="14" s="1"/>
  <c r="H294" i="13"/>
  <c r="E295" i="13" s="1"/>
  <c r="G295" i="13"/>
  <c r="G134" i="8"/>
  <c r="H133" i="8"/>
  <c r="E134" i="8" s="1"/>
  <c r="J336" i="14" l="1"/>
  <c r="K336" i="14"/>
  <c r="F336" i="14"/>
  <c r="G337" i="14" s="1"/>
  <c r="J295" i="13"/>
  <c r="K295" i="13"/>
  <c r="F295" i="13"/>
  <c r="G296" i="13" s="1"/>
  <c r="F134" i="8"/>
  <c r="G135" i="8" s="1"/>
  <c r="K134" i="8"/>
  <c r="J134" i="8"/>
  <c r="H336" i="14" l="1"/>
  <c r="E337" i="14" s="1"/>
  <c r="H295" i="13"/>
  <c r="E296" i="13" s="1"/>
  <c r="H134" i="8"/>
  <c r="E135" i="8" s="1"/>
  <c r="F135" i="8" s="1"/>
  <c r="G136" i="8" s="1"/>
  <c r="J337" i="14" l="1"/>
  <c r="K337" i="14"/>
  <c r="F337" i="14"/>
  <c r="G338" i="14" s="1"/>
  <c r="J296" i="13"/>
  <c r="K296" i="13"/>
  <c r="F296" i="13"/>
  <c r="G297" i="13" s="1"/>
  <c r="J135" i="8"/>
  <c r="K135" i="8"/>
  <c r="H135" i="8"/>
  <c r="E136" i="8" s="1"/>
  <c r="H337" i="14" l="1"/>
  <c r="E338" i="14" s="1"/>
  <c r="F338" i="14"/>
  <c r="G339" i="14" s="1"/>
  <c r="H296" i="13"/>
  <c r="E297" i="13" s="1"/>
  <c r="F136" i="8"/>
  <c r="G137" i="8" s="1"/>
  <c r="J136" i="8"/>
  <c r="K136" i="8"/>
  <c r="K338" i="14" l="1"/>
  <c r="J338" i="14"/>
  <c r="H338" i="14"/>
  <c r="E339" i="14" s="1"/>
  <c r="K297" i="13"/>
  <c r="J297" i="13"/>
  <c r="F297" i="13"/>
  <c r="G298" i="13" s="1"/>
  <c r="H136" i="8"/>
  <c r="E137" i="8" s="1"/>
  <c r="F137" i="8" s="1"/>
  <c r="G138" i="8" s="1"/>
  <c r="F339" i="14" l="1"/>
  <c r="G340" i="14" s="1"/>
  <c r="J339" i="14"/>
  <c r="K339" i="14"/>
  <c r="H339" i="14"/>
  <c r="E340" i="14" s="1"/>
  <c r="H297" i="13"/>
  <c r="E298" i="13" s="1"/>
  <c r="F298" i="13"/>
  <c r="G299" i="13" s="1"/>
  <c r="K137" i="8"/>
  <c r="J137" i="8"/>
  <c r="H137" i="8"/>
  <c r="E138" i="8" s="1"/>
  <c r="K340" i="14" l="1"/>
  <c r="J340" i="14"/>
  <c r="F340" i="14"/>
  <c r="G341" i="14" s="1"/>
  <c r="K298" i="13"/>
  <c r="J298" i="13"/>
  <c r="H298" i="13"/>
  <c r="F138" i="8"/>
  <c r="G139" i="8" s="1"/>
  <c r="J138" i="8"/>
  <c r="K138" i="8"/>
  <c r="H138" i="8"/>
  <c r="E139" i="8" s="1"/>
  <c r="H340" i="14" l="1"/>
  <c r="E341" i="14" s="1"/>
  <c r="E299" i="13"/>
  <c r="F139" i="8"/>
  <c r="G140" i="8" s="1"/>
  <c r="J139" i="8"/>
  <c r="K139" i="8"/>
  <c r="F341" i="14" l="1"/>
  <c r="G342" i="14" s="1"/>
  <c r="K341" i="14"/>
  <c r="H341" i="14"/>
  <c r="J341" i="14"/>
  <c r="K299" i="13"/>
  <c r="J299" i="13"/>
  <c r="F299" i="13"/>
  <c r="H139" i="8"/>
  <c r="E140" i="8" s="1"/>
  <c r="F140" i="8" s="1"/>
  <c r="G141" i="8" s="1"/>
  <c r="E342" i="14" l="1"/>
  <c r="J342" i="14"/>
  <c r="K342" i="14"/>
  <c r="F342" i="14"/>
  <c r="G343" i="14" s="1"/>
  <c r="H299" i="13"/>
  <c r="G300" i="13"/>
  <c r="E300" i="13"/>
  <c r="F300" i="13"/>
  <c r="H300" i="13" s="1"/>
  <c r="J140" i="8"/>
  <c r="H140" i="8"/>
  <c r="E141" i="8" s="1"/>
  <c r="K140" i="8"/>
  <c r="F141" i="8" s="1"/>
  <c r="G142" i="8" s="1"/>
  <c r="H342" i="14" l="1"/>
  <c r="E343" i="14" s="1"/>
  <c r="G301" i="13"/>
  <c r="J300" i="13"/>
  <c r="K300" i="13"/>
  <c r="F301" i="13" s="1"/>
  <c r="E301" i="13"/>
  <c r="H141" i="8"/>
  <c r="J141" i="8"/>
  <c r="E142" i="8" s="1"/>
  <c r="K141" i="8"/>
  <c r="K343" i="14" l="1"/>
  <c r="J343" i="14"/>
  <c r="F343" i="14"/>
  <c r="G344" i="14" s="1"/>
  <c r="G302" i="13"/>
  <c r="J301" i="13"/>
  <c r="H301" i="13"/>
  <c r="K301" i="13"/>
  <c r="F302" i="13" s="1"/>
  <c r="G303" i="13" s="1"/>
  <c r="E302" i="13"/>
  <c r="F142" i="8"/>
  <c r="G143" i="8" s="1"/>
  <c r="J142" i="8"/>
  <c r="K142" i="8"/>
  <c r="H142" i="8"/>
  <c r="E143" i="8" s="1"/>
  <c r="H343" i="14" l="1"/>
  <c r="E344" i="14" s="1"/>
  <c r="K302" i="13"/>
  <c r="J302" i="13"/>
  <c r="H302" i="13"/>
  <c r="E303" i="13" s="1"/>
  <c r="F303" i="13" s="1"/>
  <c r="G304" i="13" s="1"/>
  <c r="F143" i="8"/>
  <c r="G144" i="8" s="1"/>
  <c r="K143" i="8"/>
  <c r="J143" i="8"/>
  <c r="H143" i="8"/>
  <c r="E144" i="8" s="1"/>
  <c r="J344" i="14" l="1"/>
  <c r="K344" i="14"/>
  <c r="F344" i="14"/>
  <c r="G345" i="14" s="1"/>
  <c r="K303" i="13"/>
  <c r="H303" i="13"/>
  <c r="J303" i="13"/>
  <c r="F144" i="8"/>
  <c r="G145" i="8" s="1"/>
  <c r="J144" i="8"/>
  <c r="K144" i="8"/>
  <c r="H344" i="14" l="1"/>
  <c r="E345" i="14" s="1"/>
  <c r="E304" i="13"/>
  <c r="H144" i="8"/>
  <c r="E145" i="8" s="1"/>
  <c r="K345" i="14" l="1"/>
  <c r="J345" i="14"/>
  <c r="F345" i="14"/>
  <c r="G346" i="14" s="1"/>
  <c r="K304" i="13"/>
  <c r="J304" i="13"/>
  <c r="F304" i="13"/>
  <c r="G305" i="13" s="1"/>
  <c r="F145" i="8"/>
  <c r="G146" i="8" s="1"/>
  <c r="K145" i="8"/>
  <c r="J145" i="8"/>
  <c r="H145" i="8"/>
  <c r="E146" i="8" s="1"/>
  <c r="F146" i="8" s="1"/>
  <c r="H345" i="14" l="1"/>
  <c r="E346" i="14" s="1"/>
  <c r="F346" i="14"/>
  <c r="G347" i="14" s="1"/>
  <c r="H304" i="13"/>
  <c r="E305" i="13" s="1"/>
  <c r="G147" i="8"/>
  <c r="H146" i="8"/>
  <c r="K146" i="8"/>
  <c r="F147" i="8" s="1"/>
  <c r="J146" i="8"/>
  <c r="E147" i="8" s="1"/>
  <c r="K346" i="14" l="1"/>
  <c r="J346" i="14"/>
  <c r="H346" i="14"/>
  <c r="E347" i="14" s="1"/>
  <c r="J305" i="13"/>
  <c r="K305" i="13"/>
  <c r="F305" i="13"/>
  <c r="G306" i="13" s="1"/>
  <c r="G148" i="8"/>
  <c r="K147" i="8"/>
  <c r="J147" i="8"/>
  <c r="F347" i="14" l="1"/>
  <c r="G348" i="14" s="1"/>
  <c r="H347" i="14"/>
  <c r="J347" i="14"/>
  <c r="K347" i="14"/>
  <c r="H305" i="13"/>
  <c r="E306" i="13" s="1"/>
  <c r="H147" i="8"/>
  <c r="E148" i="8" s="1"/>
  <c r="E348" i="14" l="1"/>
  <c r="F348" i="14" s="1"/>
  <c r="K348" i="14"/>
  <c r="K306" i="13"/>
  <c r="J306" i="13"/>
  <c r="F306" i="13"/>
  <c r="G307" i="13" s="1"/>
  <c r="F148" i="8"/>
  <c r="G149" i="8" s="1"/>
  <c r="J148" i="8"/>
  <c r="K148" i="8"/>
  <c r="G349" i="14" l="1"/>
  <c r="H348" i="14"/>
  <c r="J348" i="14"/>
  <c r="H306" i="13"/>
  <c r="E307" i="13" s="1"/>
  <c r="F307" i="13" s="1"/>
  <c r="G308" i="13" s="1"/>
  <c r="H148" i="8"/>
  <c r="E149" i="8" s="1"/>
  <c r="E349" i="14" l="1"/>
  <c r="H307" i="13"/>
  <c r="K307" i="13"/>
  <c r="J307" i="13"/>
  <c r="J149" i="8"/>
  <c r="K149" i="8"/>
  <c r="F149" i="8"/>
  <c r="G150" i="8" s="1"/>
  <c r="K349" i="14" l="1"/>
  <c r="F349" i="14"/>
  <c r="G350" i="14" s="1"/>
  <c r="J349" i="14"/>
  <c r="E308" i="13"/>
  <c r="H149" i="8"/>
  <c r="E150" i="8" s="1"/>
  <c r="F150" i="8"/>
  <c r="G151" i="8" s="1"/>
  <c r="J150" i="8"/>
  <c r="K150" i="8"/>
  <c r="H349" i="14" l="1"/>
  <c r="E350" i="14" s="1"/>
  <c r="F350" i="14" s="1"/>
  <c r="G351" i="14" s="1"/>
  <c r="J308" i="13"/>
  <c r="K308" i="13"/>
  <c r="F308" i="13"/>
  <c r="H308" i="13" s="1"/>
  <c r="H150" i="8"/>
  <c r="E151" i="8" s="1"/>
  <c r="J151" i="8" s="1"/>
  <c r="J350" i="14" l="1"/>
  <c r="K350" i="14"/>
  <c r="H350" i="14"/>
  <c r="E351" i="14" s="1"/>
  <c r="K151" i="8"/>
  <c r="F151" i="8"/>
  <c r="G152" i="8" s="1"/>
  <c r="K351" i="14" l="1"/>
  <c r="J351" i="14"/>
  <c r="F351" i="14"/>
  <c r="G352" i="14" s="1"/>
  <c r="H151" i="8"/>
  <c r="E152" i="8" s="1"/>
  <c r="F152" i="8" s="1"/>
  <c r="H152" i="8" s="1"/>
  <c r="H351" i="14" l="1"/>
  <c r="E352" i="14" s="1"/>
  <c r="G153" i="8"/>
  <c r="K152" i="8"/>
  <c r="J152" i="8"/>
  <c r="E153" i="8" s="1"/>
  <c r="J153" i="8" s="1"/>
  <c r="K352" i="14" l="1"/>
  <c r="J352" i="14"/>
  <c r="F352" i="14"/>
  <c r="G353" i="14" s="1"/>
  <c r="K153" i="8"/>
  <c r="F153" i="8"/>
  <c r="H153" i="8" s="1"/>
  <c r="E154" i="8" s="1"/>
  <c r="H352" i="14" l="1"/>
  <c r="E353" i="14" s="1"/>
  <c r="F353" i="14" s="1"/>
  <c r="G354" i="14" s="1"/>
  <c r="G154" i="8"/>
  <c r="J154" i="8"/>
  <c r="K154" i="8"/>
  <c r="K353" i="14" l="1"/>
  <c r="J353" i="14"/>
  <c r="H353" i="14"/>
  <c r="E354" i="14" s="1"/>
  <c r="F154" i="8"/>
  <c r="H154" i="8" s="1"/>
  <c r="E155" i="8" s="1"/>
  <c r="K354" i="14" l="1"/>
  <c r="J354" i="14"/>
  <c r="F354" i="14"/>
  <c r="G355" i="14" s="1"/>
  <c r="G155" i="8"/>
  <c r="J155" i="8"/>
  <c r="K155" i="8"/>
  <c r="H354" i="14" l="1"/>
  <c r="E355" i="14" s="1"/>
  <c r="F355" i="14" s="1"/>
  <c r="G356" i="14" s="1"/>
  <c r="F155" i="8"/>
  <c r="H155" i="8" s="1"/>
  <c r="E156" i="8" s="1"/>
  <c r="K355" i="14" l="1"/>
  <c r="J355" i="14"/>
  <c r="H355" i="14"/>
  <c r="E356" i="14" s="1"/>
  <c r="G156" i="8"/>
  <c r="F156" i="8"/>
  <c r="J156" i="8"/>
  <c r="K156" i="8"/>
  <c r="H156" i="8"/>
  <c r="E157" i="8" s="1"/>
  <c r="K356" i="14" l="1"/>
  <c r="J356" i="14"/>
  <c r="F356" i="14"/>
  <c r="G357" i="14" s="1"/>
  <c r="G157" i="8"/>
  <c r="F157" i="8"/>
  <c r="K157" i="8"/>
  <c r="J157" i="8"/>
  <c r="H356" i="14" l="1"/>
  <c r="E357" i="14" s="1"/>
  <c r="G158" i="8"/>
  <c r="H157" i="8"/>
  <c r="E158" i="8" s="1"/>
  <c r="F357" i="14" l="1"/>
  <c r="G358" i="14" s="1"/>
  <c r="K357" i="14"/>
  <c r="H357" i="14"/>
  <c r="J357" i="14"/>
  <c r="E358" i="14" s="1"/>
  <c r="K158" i="8"/>
  <c r="J158" i="8"/>
  <c r="F158" i="8"/>
  <c r="H158" i="8" s="1"/>
  <c r="E159" i="8" s="1"/>
  <c r="J159" i="8" s="1"/>
  <c r="K358" i="14" l="1"/>
  <c r="J358" i="14"/>
  <c r="F358" i="14"/>
  <c r="G359" i="14" s="1"/>
  <c r="K159" i="8"/>
  <c r="F159" i="8"/>
  <c r="H159" i="8" s="1"/>
  <c r="E160" i="8" s="1"/>
  <c r="G159" i="8"/>
  <c r="H358" i="14" l="1"/>
  <c r="E359" i="14" s="1"/>
  <c r="K359" i="14" s="1"/>
  <c r="J359" i="14"/>
  <c r="F359" i="14"/>
  <c r="G360" i="14" s="1"/>
  <c r="F160" i="8"/>
  <c r="G160" i="8"/>
  <c r="K160" i="8"/>
  <c r="J160" i="8"/>
  <c r="H359" i="14" l="1"/>
  <c r="E360" i="14" s="1"/>
  <c r="G161" i="8"/>
  <c r="H160" i="8"/>
  <c r="E161" i="8" s="1"/>
  <c r="K360" i="14" l="1"/>
  <c r="J360" i="14"/>
  <c r="F360" i="14"/>
  <c r="G361" i="14" s="1"/>
  <c r="F161" i="8"/>
  <c r="G162" i="8" s="1"/>
  <c r="J161" i="8"/>
  <c r="K161" i="8"/>
  <c r="H360" i="14" l="1"/>
  <c r="E361" i="14" s="1"/>
  <c r="H161" i="8"/>
  <c r="E162" i="8" s="1"/>
  <c r="K361" i="14" l="1"/>
  <c r="J361" i="14"/>
  <c r="F361" i="14"/>
  <c r="G362" i="14" s="1"/>
  <c r="F162" i="8"/>
  <c r="G163" i="8" s="1"/>
  <c r="J162" i="8"/>
  <c r="K162" i="8"/>
  <c r="H361" i="14" l="1"/>
  <c r="E362" i="14" s="1"/>
  <c r="H162" i="8"/>
  <c r="E163" i="8" s="1"/>
  <c r="F163" i="8" s="1"/>
  <c r="G164" i="8" s="1"/>
  <c r="J362" i="14" l="1"/>
  <c r="K362" i="14"/>
  <c r="F362" i="14"/>
  <c r="G363" i="14" s="1"/>
  <c r="K163" i="8"/>
  <c r="J163" i="8"/>
  <c r="H362" i="14" l="1"/>
  <c r="E363" i="14" s="1"/>
  <c r="H163" i="8"/>
  <c r="E164" i="8" s="1"/>
  <c r="F164" i="8" s="1"/>
  <c r="G165" i="8" s="1"/>
  <c r="F363" i="14" l="1"/>
  <c r="K363" i="14"/>
  <c r="J363" i="14"/>
  <c r="J164" i="8"/>
  <c r="K164" i="8"/>
  <c r="G364" i="14" l="1"/>
  <c r="H363" i="14"/>
  <c r="E364" i="14" s="1"/>
  <c r="H164" i="8"/>
  <c r="E165" i="8" s="1"/>
  <c r="F165" i="8" s="1"/>
  <c r="G166" i="8" s="1"/>
  <c r="J364" i="14" l="1"/>
  <c r="K364" i="14"/>
  <c r="F364" i="14"/>
  <c r="J165" i="8"/>
  <c r="K165" i="8"/>
  <c r="G365" i="14" l="1"/>
  <c r="H364" i="14"/>
  <c r="E365" i="14" s="1"/>
  <c r="F365" i="14" s="1"/>
  <c r="G366" i="14" s="1"/>
  <c r="H165" i="8"/>
  <c r="E166" i="8" s="1"/>
  <c r="F166" i="8" s="1"/>
  <c r="G167" i="8" s="1"/>
  <c r="J365" i="14" l="1"/>
  <c r="H365" i="14"/>
  <c r="E366" i="14" s="1"/>
  <c r="K365" i="14"/>
  <c r="F366" i="14" s="1"/>
  <c r="G367" i="14" s="1"/>
  <c r="H166" i="8"/>
  <c r="J166" i="8"/>
  <c r="K166" i="8"/>
  <c r="H366" i="14" l="1"/>
  <c r="K366" i="14"/>
  <c r="J366" i="14"/>
  <c r="E167" i="8"/>
  <c r="F167" i="8"/>
  <c r="G168" i="8" s="1"/>
  <c r="J167" i="8"/>
  <c r="K167" i="8"/>
  <c r="E367" i="14" l="1"/>
  <c r="H167" i="8"/>
  <c r="E168" i="8" s="1"/>
  <c r="F168" i="8" s="1"/>
  <c r="G169" i="8" s="1"/>
  <c r="K367" i="14" l="1"/>
  <c r="J367" i="14"/>
  <c r="F367" i="14"/>
  <c r="K168" i="8"/>
  <c r="J168" i="8"/>
  <c r="G368" i="14" l="1"/>
  <c r="H367" i="14"/>
  <c r="E368" i="14" s="1"/>
  <c r="H168" i="8"/>
  <c r="E169" i="8" s="1"/>
  <c r="F169" i="8" s="1"/>
  <c r="G170" i="8" s="1"/>
  <c r="J368" i="14" l="1"/>
  <c r="K368" i="14"/>
  <c r="F368" i="14"/>
  <c r="G369" i="14" s="1"/>
  <c r="H169" i="8"/>
  <c r="K169" i="8"/>
  <c r="J169" i="8"/>
  <c r="H368" i="14" l="1"/>
  <c r="E369" i="14" s="1"/>
  <c r="E170" i="8"/>
  <c r="F170" i="8" s="1"/>
  <c r="G171" i="8" s="1"/>
  <c r="J369" i="14" l="1"/>
  <c r="K369" i="14"/>
  <c r="F369" i="14"/>
  <c r="G370" i="14" s="1"/>
  <c r="H170" i="8"/>
  <c r="K170" i="8"/>
  <c r="J170" i="8"/>
  <c r="H369" i="14" l="1"/>
  <c r="E370" i="14" s="1"/>
  <c r="F370" i="14" s="1"/>
  <c r="G371" i="14" s="1"/>
  <c r="E171" i="8"/>
  <c r="F171" i="8" s="1"/>
  <c r="G172" i="8" s="1"/>
  <c r="K171" i="8"/>
  <c r="J171" i="8"/>
  <c r="K370" i="14" l="1"/>
  <c r="J370" i="14"/>
  <c r="H370" i="14"/>
  <c r="E371" i="14" s="1"/>
  <c r="H171" i="8"/>
  <c r="E172" i="8" s="1"/>
  <c r="J172" i="8" s="1"/>
  <c r="K371" i="14" l="1"/>
  <c r="J371" i="14"/>
  <c r="F371" i="14"/>
  <c r="G372" i="14" s="1"/>
  <c r="F172" i="8"/>
  <c r="G173" i="8" s="1"/>
  <c r="K172" i="8"/>
  <c r="H172" i="8"/>
  <c r="E173" i="8" s="1"/>
  <c r="H371" i="14" l="1"/>
  <c r="E372" i="14" s="1"/>
  <c r="F372" i="14"/>
  <c r="G373" i="14" s="1"/>
  <c r="F173" i="8"/>
  <c r="G174" i="8" s="1"/>
  <c r="K173" i="8"/>
  <c r="J173" i="8"/>
  <c r="H372" i="14" l="1"/>
  <c r="E373" i="14" s="1"/>
  <c r="J372" i="14"/>
  <c r="K372" i="14"/>
  <c r="F373" i="14" s="1"/>
  <c r="G374" i="14" s="1"/>
  <c r="H173" i="8"/>
  <c r="E174" i="8" s="1"/>
  <c r="F174" i="8" s="1"/>
  <c r="G175" i="8" s="1"/>
  <c r="K373" i="14" l="1"/>
  <c r="J373" i="14"/>
  <c r="H373" i="14"/>
  <c r="E374" i="14" s="1"/>
  <c r="J174" i="8"/>
  <c r="K174" i="8"/>
  <c r="J374" i="14" l="1"/>
  <c r="K374" i="14"/>
  <c r="F374" i="14"/>
  <c r="G375" i="14" s="1"/>
  <c r="H174" i="8"/>
  <c r="E175" i="8" s="1"/>
  <c r="F175" i="8" s="1"/>
  <c r="G176" i="8" s="1"/>
  <c r="H374" i="14" l="1"/>
  <c r="E375" i="14" s="1"/>
  <c r="F375" i="14"/>
  <c r="G376" i="14" s="1"/>
  <c r="J175" i="8"/>
  <c r="K175" i="8"/>
  <c r="H375" i="14" l="1"/>
  <c r="K375" i="14"/>
  <c r="F376" i="14" s="1"/>
  <c r="G377" i="14" s="1"/>
  <c r="J375" i="14"/>
  <c r="E376" i="14"/>
  <c r="H175" i="8"/>
  <c r="E176" i="8" s="1"/>
  <c r="F176" i="8" s="1"/>
  <c r="G177" i="8" s="1"/>
  <c r="K376" i="14" l="1"/>
  <c r="J376" i="14"/>
  <c r="H376" i="14"/>
  <c r="E377" i="14" s="1"/>
  <c r="K176" i="8"/>
  <c r="J176" i="8"/>
  <c r="K377" i="14" l="1"/>
  <c r="J377" i="14"/>
  <c r="F377" i="14"/>
  <c r="G378" i="14" s="1"/>
  <c r="H176" i="8"/>
  <c r="E177" i="8" s="1"/>
  <c r="H377" i="14" l="1"/>
  <c r="E378" i="14" s="1"/>
  <c r="F177" i="8"/>
  <c r="G178" i="8" s="1"/>
  <c r="K177" i="8"/>
  <c r="J177" i="8"/>
  <c r="K378" i="14" l="1"/>
  <c r="J378" i="14"/>
  <c r="F378" i="14"/>
  <c r="G379" i="14" s="1"/>
  <c r="H177" i="8"/>
  <c r="E178" i="8" s="1"/>
  <c r="H378" i="14" l="1"/>
  <c r="E379" i="14" s="1"/>
  <c r="F178" i="8"/>
  <c r="K178" i="8"/>
  <c r="J178" i="8"/>
  <c r="J379" i="14" l="1"/>
  <c r="K379" i="14"/>
  <c r="F379" i="14"/>
  <c r="G380" i="14" s="1"/>
  <c r="H178" i="8"/>
  <c r="G179" i="8"/>
  <c r="E179" i="8"/>
  <c r="H379" i="14" l="1"/>
  <c r="E380" i="14" s="1"/>
  <c r="F179" i="8"/>
  <c r="G180" i="8" s="1"/>
  <c r="H179" i="8"/>
  <c r="K179" i="8"/>
  <c r="J179" i="8"/>
  <c r="K380" i="14" l="1"/>
  <c r="J380" i="14"/>
  <c r="F380" i="14"/>
  <c r="G381" i="14" s="1"/>
  <c r="E180" i="8"/>
  <c r="F180" i="8"/>
  <c r="G181" i="8" s="1"/>
  <c r="K180" i="8"/>
  <c r="J180" i="8"/>
  <c r="H380" i="14" l="1"/>
  <c r="E381" i="14" s="1"/>
  <c r="H180" i="8"/>
  <c r="E181" i="8" s="1"/>
  <c r="K381" i="14" l="1"/>
  <c r="J381" i="14"/>
  <c r="F381" i="14"/>
  <c r="G382" i="14" s="1"/>
  <c r="F181" i="8"/>
  <c r="G182" i="8" s="1"/>
  <c r="K181" i="8"/>
  <c r="J181" i="8"/>
  <c r="H181" i="8"/>
  <c r="H381" i="14" l="1"/>
  <c r="E382" i="14" s="1"/>
  <c r="F382" i="14"/>
  <c r="G383" i="14" s="1"/>
  <c r="E182" i="8"/>
  <c r="J382" i="14" l="1"/>
  <c r="K382" i="14"/>
  <c r="H382" i="14"/>
  <c r="E383" i="14" s="1"/>
  <c r="F182" i="8"/>
  <c r="G183" i="8" s="1"/>
  <c r="J182" i="8"/>
  <c r="K182" i="8"/>
  <c r="K383" i="14" l="1"/>
  <c r="J383" i="14"/>
  <c r="F383" i="14"/>
  <c r="G384" i="14" s="1"/>
  <c r="H182" i="8"/>
  <c r="E183" i="8" s="1"/>
  <c r="H383" i="14" l="1"/>
  <c r="E384" i="14" s="1"/>
  <c r="F183" i="8"/>
  <c r="G184" i="8" s="1"/>
  <c r="H183" i="8"/>
  <c r="J183" i="8"/>
  <c r="K183" i="8"/>
  <c r="K384" i="14" l="1"/>
  <c r="J384" i="14"/>
  <c r="F384" i="14"/>
  <c r="G385" i="14" s="1"/>
  <c r="E184" i="8"/>
  <c r="F184" i="8" s="1"/>
  <c r="G185" i="8" s="1"/>
  <c r="H384" i="14" l="1"/>
  <c r="E385" i="14" s="1"/>
  <c r="K184" i="8"/>
  <c r="J184" i="8"/>
  <c r="J385" i="14" l="1"/>
  <c r="K385" i="14"/>
  <c r="F385" i="14"/>
  <c r="G386" i="14" s="1"/>
  <c r="H184" i="8"/>
  <c r="E185" i="8" s="1"/>
  <c r="H385" i="14" l="1"/>
  <c r="E386" i="14" s="1"/>
  <c r="F386" i="14"/>
  <c r="G387" i="14" s="1"/>
  <c r="F185" i="8"/>
  <c r="J185" i="8"/>
  <c r="K185" i="8"/>
  <c r="H386" i="14" l="1"/>
  <c r="K386" i="14"/>
  <c r="F387" i="14" s="1"/>
  <c r="G388" i="14" s="1"/>
  <c r="J386" i="14"/>
  <c r="E387" i="14"/>
  <c r="H185" i="8"/>
  <c r="E186" i="8" s="1"/>
  <c r="G186" i="8"/>
  <c r="F186" i="8"/>
  <c r="J186" i="8"/>
  <c r="K186" i="8"/>
  <c r="J387" i="14" l="1"/>
  <c r="K387" i="14"/>
  <c r="H387" i="14"/>
  <c r="E388" i="14" s="1"/>
  <c r="G187" i="8"/>
  <c r="H186" i="8"/>
  <c r="E187" i="8" s="1"/>
  <c r="J388" i="14" l="1"/>
  <c r="K388" i="14"/>
  <c r="F388" i="14"/>
  <c r="G389" i="14" s="1"/>
  <c r="F187" i="8"/>
  <c r="G188" i="8" s="1"/>
  <c r="J187" i="8"/>
  <c r="K187" i="8"/>
  <c r="H388" i="14" l="1"/>
  <c r="E389" i="14" s="1"/>
  <c r="H187" i="8"/>
  <c r="E188" i="8" s="1"/>
  <c r="F188" i="8" s="1"/>
  <c r="G189" i="8" s="1"/>
  <c r="F389" i="14" l="1"/>
  <c r="G390" i="14" s="1"/>
  <c r="K389" i="14"/>
  <c r="J389" i="14"/>
  <c r="H389" i="14"/>
  <c r="E390" i="14" s="1"/>
  <c r="H188" i="8"/>
  <c r="K188" i="8"/>
  <c r="J188" i="8"/>
  <c r="J390" i="14" l="1"/>
  <c r="K390" i="14"/>
  <c r="F390" i="14"/>
  <c r="G391" i="14" s="1"/>
  <c r="E189" i="8"/>
  <c r="F189" i="8"/>
  <c r="J189" i="8"/>
  <c r="K189" i="8"/>
  <c r="H390" i="14" l="1"/>
  <c r="E391" i="14" s="1"/>
  <c r="H189" i="8"/>
  <c r="G190" i="8"/>
  <c r="E190" i="8"/>
  <c r="F190" i="8" s="1"/>
  <c r="K391" i="14" l="1"/>
  <c r="F391" i="14"/>
  <c r="G392" i="14" s="1"/>
  <c r="J391" i="14"/>
  <c r="G191" i="8"/>
  <c r="H190" i="8"/>
  <c r="K190" i="8"/>
  <c r="J190" i="8"/>
  <c r="H391" i="14" l="1"/>
  <c r="E392" i="14" s="1"/>
  <c r="F392" i="14"/>
  <c r="G393" i="14" s="1"/>
  <c r="E191" i="8"/>
  <c r="F191" i="8" s="1"/>
  <c r="G192" i="8" s="1"/>
  <c r="J191" i="8"/>
  <c r="K392" i="14" l="1"/>
  <c r="J392" i="14"/>
  <c r="H392" i="14"/>
  <c r="E393" i="14" s="1"/>
  <c r="K191" i="8"/>
  <c r="H191" i="8"/>
  <c r="E192" i="8" s="1"/>
  <c r="K192" i="8" s="1"/>
  <c r="K393" i="14" l="1"/>
  <c r="J393" i="14"/>
  <c r="F393" i="14"/>
  <c r="G394" i="14" s="1"/>
  <c r="J192" i="8"/>
  <c r="F192" i="8"/>
  <c r="G193" i="8" s="1"/>
  <c r="H393" i="14" l="1"/>
  <c r="E394" i="14" s="1"/>
  <c r="H192" i="8"/>
  <c r="E193" i="8" s="1"/>
  <c r="F193" i="8" s="1"/>
  <c r="G194" i="8" s="1"/>
  <c r="K394" i="14" l="1"/>
  <c r="J394" i="14"/>
  <c r="F394" i="14"/>
  <c r="G395" i="14" s="1"/>
  <c r="K193" i="8"/>
  <c r="J193" i="8"/>
  <c r="H193" i="8"/>
  <c r="E194" i="8" s="1"/>
  <c r="F194" i="8" s="1"/>
  <c r="G195" i="8" s="1"/>
  <c r="H394" i="14" l="1"/>
  <c r="E395" i="14" s="1"/>
  <c r="K194" i="8"/>
  <c r="H194" i="8"/>
  <c r="J194" i="8"/>
  <c r="J395" i="14" l="1"/>
  <c r="K395" i="14"/>
  <c r="H395" i="14"/>
  <c r="E396" i="14" s="1"/>
  <c r="F395" i="14"/>
  <c r="G396" i="14" s="1"/>
  <c r="E195" i="8"/>
  <c r="F195" i="8" s="1"/>
  <c r="G196" i="8" s="1"/>
  <c r="J396" i="14" l="1"/>
  <c r="K396" i="14"/>
  <c r="F396" i="14"/>
  <c r="G397" i="14" s="1"/>
  <c r="K195" i="8"/>
  <c r="J195" i="8"/>
  <c r="H396" i="14" l="1"/>
  <c r="E397" i="14" s="1"/>
  <c r="H195" i="8"/>
  <c r="E196" i="8" s="1"/>
  <c r="J397" i="14" l="1"/>
  <c r="K397" i="14"/>
  <c r="F397" i="14"/>
  <c r="G398" i="14" s="1"/>
  <c r="F196" i="8"/>
  <c r="G197" i="8" s="1"/>
  <c r="J196" i="8"/>
  <c r="K196" i="8"/>
  <c r="H397" i="14" l="1"/>
  <c r="E398" i="14" s="1"/>
  <c r="F398" i="14"/>
  <c r="G399" i="14" s="1"/>
  <c r="H196" i="8"/>
  <c r="E197" i="8" s="1"/>
  <c r="F197" i="8" s="1"/>
  <c r="G198" i="8" s="1"/>
  <c r="K398" i="14" l="1"/>
  <c r="J398" i="14"/>
  <c r="H398" i="14"/>
  <c r="E399" i="14" s="1"/>
  <c r="K197" i="8"/>
  <c r="J197" i="8"/>
  <c r="H197" i="8"/>
  <c r="K399" i="14" l="1"/>
  <c r="J399" i="14"/>
  <c r="F399" i="14"/>
  <c r="G400" i="14" s="1"/>
  <c r="E198" i="8"/>
  <c r="F198" i="8" s="1"/>
  <c r="G199" i="8" s="1"/>
  <c r="H399" i="14" l="1"/>
  <c r="E400" i="14" s="1"/>
  <c r="F400" i="14"/>
  <c r="G401" i="14" s="1"/>
  <c r="J198" i="8"/>
  <c r="K198" i="8"/>
  <c r="H198" i="8"/>
  <c r="E199" i="8" s="1"/>
  <c r="K199" i="8" s="1"/>
  <c r="K400" i="14" l="1"/>
  <c r="H400" i="14"/>
  <c r="J400" i="14"/>
  <c r="J199" i="8"/>
  <c r="F199" i="8"/>
  <c r="G200" i="8" s="1"/>
  <c r="E401" i="14" l="1"/>
  <c r="H199" i="8"/>
  <c r="E200" i="8" s="1"/>
  <c r="J401" i="14" l="1"/>
  <c r="K401" i="14"/>
  <c r="F401" i="14"/>
  <c r="G402" i="14" s="1"/>
  <c r="K200" i="8"/>
  <c r="J200" i="8"/>
  <c r="F200" i="8"/>
  <c r="G201" i="8" s="1"/>
  <c r="H401" i="14" l="1"/>
  <c r="E402" i="14" s="1"/>
  <c r="F402" i="14"/>
  <c r="G403" i="14" s="1"/>
  <c r="H200" i="8"/>
  <c r="E201" i="8" s="1"/>
  <c r="J402" i="14" l="1"/>
  <c r="K402" i="14"/>
  <c r="H402" i="14"/>
  <c r="E403" i="14" s="1"/>
  <c r="F201" i="8"/>
  <c r="G202" i="8" s="1"/>
  <c r="J201" i="8"/>
  <c r="H201" i="8"/>
  <c r="E202" i="8" s="1"/>
  <c r="K201" i="8"/>
  <c r="J403" i="14" l="1"/>
  <c r="K403" i="14"/>
  <c r="F403" i="14"/>
  <c r="G404" i="14" s="1"/>
  <c r="J202" i="8"/>
  <c r="K202" i="8"/>
  <c r="F202" i="8"/>
  <c r="G203" i="8" s="1"/>
  <c r="H403" i="14" l="1"/>
  <c r="E404" i="14" s="1"/>
  <c r="F404" i="14"/>
  <c r="G405" i="14" s="1"/>
  <c r="H202" i="8"/>
  <c r="E203" i="8" s="1"/>
  <c r="K404" i="14" l="1"/>
  <c r="J404" i="14"/>
  <c r="H404" i="14"/>
  <c r="E405" i="14" s="1"/>
  <c r="J203" i="8"/>
  <c r="K203" i="8"/>
  <c r="F203" i="8"/>
  <c r="G204" i="8" s="1"/>
  <c r="J405" i="14" l="1"/>
  <c r="K405" i="14"/>
  <c r="F405" i="14"/>
  <c r="G406" i="14" s="1"/>
  <c r="H203" i="8"/>
  <c r="E204" i="8" s="1"/>
  <c r="H405" i="14" l="1"/>
  <c r="E406" i="14" s="1"/>
  <c r="J204" i="8"/>
  <c r="K204" i="8"/>
  <c r="F204" i="8"/>
  <c r="G205" i="8" s="1"/>
  <c r="J406" i="14" l="1"/>
  <c r="K406" i="14"/>
  <c r="F406" i="14"/>
  <c r="G407" i="14" s="1"/>
  <c r="H204" i="8"/>
  <c r="E205" i="8" s="1"/>
  <c r="H406" i="14" l="1"/>
  <c r="E407" i="14" s="1"/>
  <c r="F205" i="8"/>
  <c r="G206" i="8" s="1"/>
  <c r="J205" i="8"/>
  <c r="K205" i="8"/>
  <c r="K407" i="14" l="1"/>
  <c r="J407" i="14"/>
  <c r="F407" i="14"/>
  <c r="G408" i="14" s="1"/>
  <c r="H205" i="8"/>
  <c r="E206" i="8" s="1"/>
  <c r="F206" i="8" s="1"/>
  <c r="G207" i="8" s="1"/>
  <c r="H407" i="14" l="1"/>
  <c r="E408" i="14" s="1"/>
  <c r="F408" i="14"/>
  <c r="G409" i="14" s="1"/>
  <c r="K206" i="8"/>
  <c r="J206" i="8"/>
  <c r="H206" i="8"/>
  <c r="E207" i="8" s="1"/>
  <c r="J408" i="14" l="1"/>
  <c r="H408" i="14"/>
  <c r="E409" i="14" s="1"/>
  <c r="K408" i="14"/>
  <c r="F409" i="14" s="1"/>
  <c r="G410" i="14" s="1"/>
  <c r="F207" i="8"/>
  <c r="G208" i="8" s="1"/>
  <c r="J207" i="8"/>
  <c r="K207" i="8"/>
  <c r="H207" i="8"/>
  <c r="E208" i="8" s="1"/>
  <c r="K409" i="14" l="1"/>
  <c r="J409" i="14"/>
  <c r="H409" i="14"/>
  <c r="E410" i="14" s="1"/>
  <c r="J208" i="8"/>
  <c r="K208" i="8"/>
  <c r="F208" i="8"/>
  <c r="G209" i="8" s="1"/>
  <c r="K410" i="14" l="1"/>
  <c r="J410" i="14"/>
  <c r="F410" i="14"/>
  <c r="G411" i="14" s="1"/>
  <c r="H208" i="8"/>
  <c r="E209" i="8" s="1"/>
  <c r="H410" i="14" l="1"/>
  <c r="E411" i="14" s="1"/>
  <c r="F411" i="14" s="1"/>
  <c r="G412" i="14" s="1"/>
  <c r="K209" i="8"/>
  <c r="J209" i="8"/>
  <c r="F209" i="8"/>
  <c r="G210" i="8" s="1"/>
  <c r="K411" i="14" l="1"/>
  <c r="J411" i="14"/>
  <c r="H411" i="14"/>
  <c r="E412" i="14" s="1"/>
  <c r="H209" i="8"/>
  <c r="E210" i="8" s="1"/>
  <c r="J412" i="14" l="1"/>
  <c r="K412" i="14"/>
  <c r="F412" i="14"/>
  <c r="G413" i="14" s="1"/>
  <c r="J210" i="8"/>
  <c r="K210" i="8"/>
  <c r="F210" i="8"/>
  <c r="G211" i="8" s="1"/>
  <c r="H412" i="14" l="1"/>
  <c r="E413" i="14" s="1"/>
  <c r="H210" i="8"/>
  <c r="E211" i="8" s="1"/>
  <c r="K413" i="14" l="1"/>
  <c r="J413" i="14"/>
  <c r="F413" i="14"/>
  <c r="G414" i="14" s="1"/>
  <c r="J211" i="8"/>
  <c r="K211" i="8"/>
  <c r="F211" i="8"/>
  <c r="G212" i="8" s="1"/>
  <c r="H413" i="14" l="1"/>
  <c r="E414" i="14" s="1"/>
  <c r="F414" i="14" s="1"/>
  <c r="G415" i="14" s="1"/>
  <c r="H211" i="8"/>
  <c r="E212" i="8" s="1"/>
  <c r="K414" i="14" l="1"/>
  <c r="F415" i="14" s="1"/>
  <c r="G416" i="14" s="1"/>
  <c r="J414" i="14"/>
  <c r="H414" i="14"/>
  <c r="E415" i="14" s="1"/>
  <c r="J212" i="8"/>
  <c r="K212" i="8"/>
  <c r="F212" i="8"/>
  <c r="G213" i="8" s="1"/>
  <c r="K415" i="14" l="1"/>
  <c r="J415" i="14"/>
  <c r="H415" i="14"/>
  <c r="E416" i="14" s="1"/>
  <c r="H212" i="8"/>
  <c r="E213" i="8" s="1"/>
  <c r="F213" i="8" s="1"/>
  <c r="G214" i="8" s="1"/>
  <c r="K416" i="14" l="1"/>
  <c r="J416" i="14"/>
  <c r="F416" i="14"/>
  <c r="G417" i="14" s="1"/>
  <c r="K213" i="8"/>
  <c r="J213" i="8"/>
  <c r="H213" i="8"/>
  <c r="E214" i="8" s="1"/>
  <c r="H416" i="14" l="1"/>
  <c r="E417" i="14" s="1"/>
  <c r="F417" i="14"/>
  <c r="G418" i="14" s="1"/>
  <c r="F214" i="8"/>
  <c r="G215" i="8" s="1"/>
  <c r="J214" i="8"/>
  <c r="K214" i="8"/>
  <c r="F215" i="8" s="1"/>
  <c r="H214" i="8"/>
  <c r="E215" i="8" s="1"/>
  <c r="H417" i="14" l="1"/>
  <c r="J417" i="14"/>
  <c r="K417" i="14"/>
  <c r="G216" i="8"/>
  <c r="J215" i="8"/>
  <c r="K215" i="8"/>
  <c r="H215" i="8"/>
  <c r="E216" i="8" s="1"/>
  <c r="E418" i="14" l="1"/>
  <c r="F216" i="8"/>
  <c r="G217" i="8" s="1"/>
  <c r="K216" i="8"/>
  <c r="H216" i="8"/>
  <c r="J216" i="8"/>
  <c r="K418" i="14" l="1"/>
  <c r="J418" i="14"/>
  <c r="F418" i="14"/>
  <c r="G419" i="14" s="1"/>
  <c r="E217" i="8"/>
  <c r="H418" i="14" l="1"/>
  <c r="E419" i="14" s="1"/>
  <c r="K217" i="8"/>
  <c r="J217" i="8"/>
  <c r="F217" i="8"/>
  <c r="G218" i="8" s="1"/>
  <c r="K419" i="14" l="1"/>
  <c r="J419" i="14"/>
  <c r="F419" i="14"/>
  <c r="G420" i="14" s="1"/>
  <c r="H217" i="8"/>
  <c r="E218" i="8" s="1"/>
  <c r="H419" i="14" l="1"/>
  <c r="E420" i="14" s="1"/>
  <c r="F218" i="8"/>
  <c r="G219" i="8" s="1"/>
  <c r="K218" i="8"/>
  <c r="J218" i="8"/>
  <c r="H218" i="8"/>
  <c r="E219" i="8" s="1"/>
  <c r="K420" i="14" l="1"/>
  <c r="J420" i="14"/>
  <c r="F420" i="14"/>
  <c r="G421" i="14" s="1"/>
  <c r="F219" i="8"/>
  <c r="G220" i="8" s="1"/>
  <c r="K219" i="8"/>
  <c r="J219" i="8"/>
  <c r="H219" i="8"/>
  <c r="E220" i="8" s="1"/>
  <c r="H420" i="14" l="1"/>
  <c r="E421" i="14" s="1"/>
  <c r="F421" i="14"/>
  <c r="G422" i="14" s="1"/>
  <c r="F220" i="8"/>
  <c r="G221" i="8" s="1"/>
  <c r="K220" i="8"/>
  <c r="H220" i="8"/>
  <c r="J220" i="8"/>
  <c r="K421" i="14" l="1"/>
  <c r="J421" i="14"/>
  <c r="H421" i="14"/>
  <c r="E422" i="14" s="1"/>
  <c r="E221" i="8"/>
  <c r="J221" i="8" s="1"/>
  <c r="F221" i="8"/>
  <c r="G222" i="8" s="1"/>
  <c r="K221" i="8"/>
  <c r="J422" i="14" l="1"/>
  <c r="K422" i="14"/>
  <c r="F422" i="14"/>
  <c r="G423" i="14" s="1"/>
  <c r="H221" i="8"/>
  <c r="E222" i="8" s="1"/>
  <c r="H422" i="14" l="1"/>
  <c r="E423" i="14" s="1"/>
  <c r="F423" i="14"/>
  <c r="G424" i="14" s="1"/>
  <c r="J222" i="8"/>
  <c r="K222" i="8"/>
  <c r="F222" i="8"/>
  <c r="G223" i="8" s="1"/>
  <c r="H423" i="14" l="1"/>
  <c r="K423" i="14"/>
  <c r="J423" i="14"/>
  <c r="E424" i="14" s="1"/>
  <c r="H222" i="8"/>
  <c r="E223" i="8" s="1"/>
  <c r="K424" i="14" l="1"/>
  <c r="J424" i="14"/>
  <c r="F424" i="14"/>
  <c r="G425" i="14" s="1"/>
  <c r="F223" i="8"/>
  <c r="G224" i="8" s="1"/>
  <c r="J223" i="8"/>
  <c r="K223" i="8"/>
  <c r="H424" i="14" l="1"/>
  <c r="E425" i="14" s="1"/>
  <c r="H223" i="8"/>
  <c r="E224" i="8" s="1"/>
  <c r="K425" i="14" l="1"/>
  <c r="J425" i="14"/>
  <c r="F425" i="14"/>
  <c r="G426" i="14" s="1"/>
  <c r="K224" i="8"/>
  <c r="J224" i="8"/>
  <c r="F224" i="8"/>
  <c r="G225" i="8" s="1"/>
  <c r="H425" i="14" l="1"/>
  <c r="E426" i="14" s="1"/>
  <c r="F426" i="14"/>
  <c r="G427" i="14" s="1"/>
  <c r="H224" i="8"/>
  <c r="E225" i="8" s="1"/>
  <c r="K426" i="14" l="1"/>
  <c r="H426" i="14"/>
  <c r="E427" i="14" s="1"/>
  <c r="J426" i="14"/>
  <c r="K225" i="8"/>
  <c r="J225" i="8"/>
  <c r="F225" i="8"/>
  <c r="G226" i="8" s="1"/>
  <c r="J427" i="14" l="1"/>
  <c r="K427" i="14"/>
  <c r="F427" i="14"/>
  <c r="G428" i="14" s="1"/>
  <c r="H225" i="8"/>
  <c r="E226" i="8" s="1"/>
  <c r="H427" i="14" l="1"/>
  <c r="E428" i="14" s="1"/>
  <c r="K226" i="8"/>
  <c r="J226" i="8"/>
  <c r="F226" i="8"/>
  <c r="G227" i="8" s="1"/>
  <c r="K428" i="14" l="1"/>
  <c r="J428" i="14"/>
  <c r="F428" i="14"/>
  <c r="G429" i="14" s="1"/>
  <c r="H226" i="8"/>
  <c r="E227" i="8" s="1"/>
  <c r="H428" i="14" l="1"/>
  <c r="E429" i="14" s="1"/>
  <c r="J227" i="8"/>
  <c r="K227" i="8"/>
  <c r="F227" i="8"/>
  <c r="G228" i="8" s="1"/>
  <c r="K429" i="14" l="1"/>
  <c r="J429" i="14"/>
  <c r="F429" i="14"/>
  <c r="G430" i="14" s="1"/>
  <c r="H227" i="8"/>
  <c r="E228" i="8" s="1"/>
  <c r="H429" i="14" l="1"/>
  <c r="E430" i="14" s="1"/>
  <c r="F228" i="8"/>
  <c r="G229" i="8" s="1"/>
  <c r="K228" i="8"/>
  <c r="J228" i="8"/>
  <c r="H228" i="8"/>
  <c r="E229" i="8" s="1"/>
  <c r="K430" i="14" l="1"/>
  <c r="J430" i="14"/>
  <c r="F430" i="14"/>
  <c r="G431" i="14" s="1"/>
  <c r="F229" i="8"/>
  <c r="H229" i="8" s="1"/>
  <c r="K229" i="8"/>
  <c r="J229" i="8"/>
  <c r="H430" i="14" l="1"/>
  <c r="E431" i="14" s="1"/>
  <c r="F431" i="14"/>
  <c r="G432" i="14" s="1"/>
  <c r="G230" i="8"/>
  <c r="E230" i="8"/>
  <c r="J230" i="8"/>
  <c r="K230" i="8"/>
  <c r="F230" i="8"/>
  <c r="J431" i="14" l="1"/>
  <c r="K431" i="14"/>
  <c r="H431" i="14"/>
  <c r="E432" i="14" s="1"/>
  <c r="G231" i="8"/>
  <c r="H230" i="8"/>
  <c r="E231" i="8" s="1"/>
  <c r="K432" i="14" l="1"/>
  <c r="J432" i="14"/>
  <c r="F432" i="14"/>
  <c r="G433" i="14" s="1"/>
  <c r="K231" i="8"/>
  <c r="J231" i="8"/>
  <c r="F231" i="8"/>
  <c r="G232" i="8" s="1"/>
  <c r="H432" i="14" l="1"/>
  <c r="E433" i="14" s="1"/>
  <c r="F433" i="14"/>
  <c r="G434" i="14" s="1"/>
  <c r="H231" i="8"/>
  <c r="E232" i="8" s="1"/>
  <c r="K433" i="14" l="1"/>
  <c r="J433" i="14"/>
  <c r="H433" i="14"/>
  <c r="E434" i="14" s="1"/>
  <c r="F232" i="8"/>
  <c r="K232" i="8"/>
  <c r="J232" i="8"/>
  <c r="K434" i="14" l="1"/>
  <c r="J434" i="14"/>
  <c r="F434" i="14"/>
  <c r="G435" i="14" s="1"/>
  <c r="H232" i="8"/>
  <c r="G233" i="8"/>
  <c r="E233" i="8"/>
  <c r="H434" i="14" l="1"/>
  <c r="E435" i="14" s="1"/>
  <c r="F435" i="14"/>
  <c r="G436" i="14" s="1"/>
  <c r="K233" i="8"/>
  <c r="J233" i="8"/>
  <c r="F233" i="8"/>
  <c r="G234" i="8" s="1"/>
  <c r="K435" i="14" l="1"/>
  <c r="J435" i="14"/>
  <c r="H435" i="14"/>
  <c r="E436" i="14" s="1"/>
  <c r="H233" i="8"/>
  <c r="E234" i="8" s="1"/>
  <c r="K436" i="14" l="1"/>
  <c r="J436" i="14"/>
  <c r="F436" i="14"/>
  <c r="G437" i="14" s="1"/>
  <c r="F234" i="8"/>
  <c r="K234" i="8"/>
  <c r="J234" i="8"/>
  <c r="H436" i="14" l="1"/>
  <c r="E437" i="14" s="1"/>
  <c r="F437" i="14"/>
  <c r="G438" i="14" s="1"/>
  <c r="H234" i="8"/>
  <c r="G235" i="8"/>
  <c r="E235" i="8"/>
  <c r="K235" i="8" s="1"/>
  <c r="F235" i="8"/>
  <c r="J437" i="14" l="1"/>
  <c r="K437" i="14"/>
  <c r="F438" i="14" s="1"/>
  <c r="G439" i="14" s="1"/>
  <c r="H437" i="14"/>
  <c r="E438" i="14" s="1"/>
  <c r="J235" i="8"/>
  <c r="G236" i="8"/>
  <c r="H235" i="8"/>
  <c r="E236" i="8" s="1"/>
  <c r="K438" i="14" l="1"/>
  <c r="F439" i="14" s="1"/>
  <c r="G440" i="14" s="1"/>
  <c r="J438" i="14"/>
  <c r="H438" i="14"/>
  <c r="E439" i="14" s="1"/>
  <c r="K236" i="8"/>
  <c r="J236" i="8"/>
  <c r="F236" i="8"/>
  <c r="G237" i="8" s="1"/>
  <c r="J439" i="14" l="1"/>
  <c r="K439" i="14"/>
  <c r="H439" i="14"/>
  <c r="E440" i="14" s="1"/>
  <c r="H236" i="8"/>
  <c r="E237" i="8" s="1"/>
  <c r="J440" i="14" l="1"/>
  <c r="K440" i="14"/>
  <c r="F440" i="14"/>
  <c r="H440" i="14" s="1"/>
  <c r="F237" i="8"/>
  <c r="G238" i="8" s="1"/>
  <c r="J237" i="8"/>
  <c r="K237" i="8"/>
  <c r="H237" i="8" l="1"/>
  <c r="E238" i="8" s="1"/>
  <c r="K238" i="8" s="1"/>
  <c r="F238" i="8"/>
  <c r="G239" i="8" s="1"/>
  <c r="J238" i="8" l="1"/>
  <c r="H238" i="8"/>
  <c r="E239" i="8" s="1"/>
  <c r="F239" i="8" s="1"/>
  <c r="G240" i="8" s="1"/>
  <c r="J239" i="8" l="1"/>
  <c r="K239" i="8"/>
  <c r="H239" i="8"/>
  <c r="E240" i="8" s="1"/>
  <c r="F240" i="8" l="1"/>
  <c r="G241" i="8" s="1"/>
  <c r="J240" i="8"/>
  <c r="K240" i="8"/>
  <c r="H240" i="8"/>
  <c r="E241" i="8" s="1"/>
  <c r="J241" i="8" l="1"/>
  <c r="K241" i="8"/>
  <c r="F241" i="8"/>
  <c r="G242" i="8" s="1"/>
  <c r="H241" i="8" l="1"/>
  <c r="E242" i="8" s="1"/>
  <c r="J242" i="8" l="1"/>
  <c r="K242" i="8"/>
  <c r="F242" i="8"/>
  <c r="G243" i="8" s="1"/>
  <c r="H242" i="8" l="1"/>
  <c r="E243" i="8" s="1"/>
  <c r="F243" i="8" l="1"/>
  <c r="G244" i="8" s="1"/>
  <c r="K243" i="8"/>
  <c r="J243" i="8"/>
  <c r="H243" i="8" l="1"/>
  <c r="E244" i="8" s="1"/>
  <c r="K244" i="8" s="1"/>
  <c r="F244" i="8"/>
  <c r="G245" i="8" s="1"/>
  <c r="J244" i="8" l="1"/>
  <c r="H244" i="8"/>
  <c r="E245" i="8" s="1"/>
  <c r="J245" i="8" l="1"/>
  <c r="K245" i="8"/>
  <c r="F245" i="8"/>
  <c r="G246" i="8" s="1"/>
  <c r="H245" i="8" l="1"/>
  <c r="E246" i="8" s="1"/>
  <c r="F246" i="8" l="1"/>
  <c r="G247" i="8" s="1"/>
  <c r="J246" i="8"/>
  <c r="K246" i="8"/>
  <c r="H246" i="8" l="1"/>
  <c r="E247" i="8" s="1"/>
  <c r="J247" i="8" l="1"/>
  <c r="K247" i="8"/>
  <c r="F247" i="8"/>
  <c r="G248" i="8" s="1"/>
  <c r="H247" i="8" l="1"/>
  <c r="E248" i="8" s="1"/>
  <c r="K248" i="8" l="1"/>
  <c r="J248" i="8"/>
  <c r="F248" i="8"/>
  <c r="G249" i="8" s="1"/>
  <c r="H248" i="8" l="1"/>
  <c r="E249" i="8" s="1"/>
  <c r="K249" i="8" l="1"/>
  <c r="J249" i="8"/>
  <c r="F249" i="8"/>
  <c r="G250" i="8" s="1"/>
  <c r="H249" i="8" l="1"/>
  <c r="E250" i="8" s="1"/>
  <c r="F250" i="8"/>
  <c r="G251" i="8" s="1"/>
  <c r="K250" i="8" l="1"/>
  <c r="J250" i="8"/>
  <c r="H250" i="8"/>
  <c r="E251" i="8" s="1"/>
  <c r="J251" i="8" l="1"/>
  <c r="K251" i="8"/>
  <c r="F251" i="8"/>
  <c r="G252" i="8" s="1"/>
  <c r="H251" i="8" l="1"/>
  <c r="E252" i="8" s="1"/>
  <c r="K252" i="8" l="1"/>
  <c r="J252" i="8"/>
  <c r="F252" i="8"/>
  <c r="G253" i="8" s="1"/>
  <c r="H252" i="8" l="1"/>
  <c r="E253" i="8" s="1"/>
  <c r="J253" i="8" l="1"/>
  <c r="K253" i="8"/>
  <c r="F253" i="8"/>
  <c r="G254" i="8" s="1"/>
  <c r="H253" i="8" l="1"/>
  <c r="E254" i="8" s="1"/>
  <c r="K254" i="8" l="1"/>
  <c r="J254" i="8"/>
  <c r="F254" i="8"/>
  <c r="G255" i="8" s="1"/>
  <c r="H254" i="8" l="1"/>
  <c r="E255" i="8" s="1"/>
  <c r="F255" i="8"/>
  <c r="G256" i="8" s="1"/>
  <c r="J255" i="8" l="1"/>
  <c r="K255" i="8"/>
  <c r="H255" i="8"/>
  <c r="E256" i="8" s="1"/>
  <c r="F256" i="8" l="1"/>
  <c r="G257" i="8" s="1"/>
  <c r="K256" i="8"/>
  <c r="H256" i="8"/>
  <c r="J256" i="8"/>
  <c r="E257" i="8" l="1"/>
  <c r="K257" i="8" l="1"/>
  <c r="J257" i="8"/>
  <c r="F257" i="8"/>
  <c r="G258" i="8" s="1"/>
  <c r="H257" i="8" l="1"/>
  <c r="E258" i="8" s="1"/>
  <c r="J258" i="8" l="1"/>
  <c r="K258" i="8"/>
  <c r="F258" i="8"/>
  <c r="G259" i="8" s="1"/>
  <c r="H258" i="8" l="1"/>
  <c r="E259" i="8" s="1"/>
  <c r="J259" i="8" l="1"/>
  <c r="K259" i="8"/>
  <c r="F259" i="8"/>
  <c r="G260" i="8" s="1"/>
  <c r="H259" i="8" l="1"/>
  <c r="E260" i="8" s="1"/>
  <c r="K260" i="8" l="1"/>
  <c r="J260" i="8"/>
  <c r="F260" i="8"/>
  <c r="G261" i="8" s="1"/>
  <c r="H260" i="8" l="1"/>
  <c r="E261" i="8" s="1"/>
  <c r="K261" i="8" l="1"/>
  <c r="J261" i="8"/>
  <c r="F261" i="8"/>
  <c r="G262" i="8" s="1"/>
  <c r="H261" i="8" l="1"/>
  <c r="E262" i="8" s="1"/>
  <c r="F262" i="8"/>
  <c r="G263" i="8" s="1"/>
  <c r="J262" i="8" l="1"/>
  <c r="K262" i="8"/>
  <c r="H262" i="8"/>
  <c r="E263" i="8" s="1"/>
  <c r="F263" i="8" l="1"/>
  <c r="G264" i="8" s="1"/>
  <c r="J263" i="8"/>
  <c r="K263" i="8"/>
  <c r="H263" i="8"/>
  <c r="E264" i="8" s="1"/>
  <c r="F264" i="8" l="1"/>
  <c r="G265" i="8" s="1"/>
  <c r="J264" i="8"/>
  <c r="K264" i="8"/>
  <c r="H264" i="8"/>
  <c r="E265" i="8" s="1"/>
  <c r="F265" i="8" l="1"/>
  <c r="G266" i="8" s="1"/>
  <c r="K265" i="8"/>
  <c r="H265" i="8"/>
  <c r="J265" i="8"/>
  <c r="E266" i="8" l="1"/>
  <c r="F266" i="8"/>
  <c r="G267" i="8" s="1"/>
  <c r="K266" i="8"/>
  <c r="J266" i="8"/>
  <c r="H266" i="8"/>
  <c r="E267" i="8" s="1"/>
  <c r="F267" i="8" l="1"/>
  <c r="G268" i="8" s="1"/>
  <c r="K267" i="8"/>
  <c r="H267" i="8"/>
  <c r="J267" i="8"/>
  <c r="E268" i="8" l="1"/>
  <c r="K268" i="8"/>
  <c r="J268" i="8"/>
  <c r="F268" i="8"/>
  <c r="G269" i="8" s="1"/>
  <c r="H268" i="8" l="1"/>
  <c r="E269" i="8" s="1"/>
  <c r="F269" i="8" s="1"/>
  <c r="G270" i="8" s="1"/>
  <c r="J269" i="8" l="1"/>
  <c r="K269" i="8"/>
  <c r="H269" i="8"/>
  <c r="E270" i="8" s="1"/>
  <c r="F270" i="8" l="1"/>
  <c r="G271" i="8" s="1"/>
  <c r="K270" i="8"/>
  <c r="H270" i="8"/>
  <c r="J270" i="8"/>
  <c r="E271" i="8" l="1"/>
  <c r="F271" i="8" s="1"/>
  <c r="G272" i="8" s="1"/>
  <c r="J271" i="8"/>
  <c r="H271" i="8" l="1"/>
  <c r="E272" i="8" s="1"/>
  <c r="K271" i="8"/>
  <c r="F272" i="8" s="1"/>
  <c r="G273" i="8" s="1"/>
  <c r="K272" i="8"/>
  <c r="J272" i="8"/>
  <c r="H272" i="8" l="1"/>
  <c r="E273" i="8" s="1"/>
  <c r="K273" i="8" l="1"/>
  <c r="F273" i="8"/>
  <c r="G274" i="8" s="1"/>
  <c r="J273" i="8"/>
  <c r="H273" i="8" l="1"/>
  <c r="E274" i="8" s="1"/>
  <c r="F274" i="8" s="1"/>
  <c r="G275" i="8" s="1"/>
  <c r="H274" i="8" l="1"/>
  <c r="J274" i="8"/>
  <c r="E275" i="8" s="1"/>
  <c r="K274" i="8"/>
  <c r="J275" i="8" l="1"/>
  <c r="F275" i="8"/>
  <c r="G276" i="8" s="1"/>
  <c r="K275" i="8"/>
  <c r="H275" i="8"/>
  <c r="E276" i="8" s="1"/>
  <c r="K276" i="8" l="1"/>
  <c r="J276" i="8"/>
  <c r="F276" i="8"/>
  <c r="G277" i="8" s="1"/>
  <c r="H276" i="8" l="1"/>
  <c r="E277" i="8" s="1"/>
  <c r="F277" i="8" s="1"/>
  <c r="H277" i="8" s="1"/>
  <c r="G278" i="8" l="1"/>
  <c r="K277" i="8"/>
  <c r="J277" i="8"/>
  <c r="E278" i="8" s="1"/>
  <c r="K278" i="8" l="1"/>
  <c r="J278" i="8"/>
  <c r="F278" i="8"/>
  <c r="G279" i="8" s="1"/>
  <c r="H278" i="8" l="1"/>
  <c r="E279" i="8" s="1"/>
  <c r="K279" i="8" l="1"/>
  <c r="J279" i="8"/>
  <c r="F279" i="8"/>
  <c r="G280" i="8" s="1"/>
  <c r="H279" i="8" l="1"/>
  <c r="E280" i="8" s="1"/>
  <c r="J280" i="8" l="1"/>
  <c r="K280" i="8"/>
  <c r="F280" i="8"/>
  <c r="G281" i="8" s="1"/>
  <c r="H280" i="8" l="1"/>
  <c r="E281" i="8"/>
  <c r="F281" i="8" s="1"/>
  <c r="G282" i="8" s="1"/>
  <c r="J281" i="8" l="1"/>
  <c r="K281" i="8"/>
  <c r="H281" i="8"/>
  <c r="E282" i="8" s="1"/>
  <c r="F282" i="8" l="1"/>
  <c r="G283" i="8" s="1"/>
  <c r="K282" i="8"/>
  <c r="H282" i="8"/>
  <c r="J282" i="8"/>
  <c r="E283" i="8" l="1"/>
  <c r="F283" i="8"/>
  <c r="G284" i="8" s="1"/>
  <c r="J283" i="8"/>
  <c r="K283" i="8"/>
  <c r="H283" i="8"/>
  <c r="E284" i="8" s="1"/>
  <c r="F284" i="8" l="1"/>
  <c r="G285" i="8" s="1"/>
  <c r="K284" i="8"/>
  <c r="J284" i="8"/>
  <c r="H284" i="8" l="1"/>
  <c r="E285" i="8" s="1"/>
  <c r="F285" i="8"/>
  <c r="G286" i="8" s="1"/>
  <c r="K285" i="8" l="1"/>
  <c r="J285" i="8"/>
  <c r="H285" i="8"/>
  <c r="E286" i="8" s="1"/>
  <c r="F286" i="8" l="1"/>
  <c r="G287" i="8" s="1"/>
  <c r="J286" i="8"/>
  <c r="K286" i="8"/>
  <c r="H286" i="8" l="1"/>
  <c r="E287" i="8"/>
  <c r="J287" i="8" l="1"/>
  <c r="K287" i="8"/>
  <c r="F287" i="8"/>
  <c r="G288" i="8" s="1"/>
  <c r="H287" i="8" l="1"/>
  <c r="E288" i="8" s="1"/>
  <c r="F288" i="8"/>
  <c r="G289" i="8" s="1"/>
  <c r="J288" i="8" l="1"/>
  <c r="H288" i="8"/>
  <c r="E289" i="8" s="1"/>
  <c r="K288" i="8"/>
  <c r="F289" i="8" s="1"/>
  <c r="G290" i="8" s="1"/>
  <c r="J289" i="8" l="1"/>
  <c r="H289" i="8"/>
  <c r="E290" i="8" s="1"/>
  <c r="K289" i="8"/>
  <c r="F290" i="8" s="1"/>
  <c r="G291" i="8" s="1"/>
  <c r="H290" i="8" l="1"/>
  <c r="J290" i="8"/>
  <c r="E291" i="8" s="1"/>
  <c r="K290" i="8"/>
  <c r="F291" i="8" s="1"/>
  <c r="G292" i="8" s="1"/>
  <c r="K291" i="8" l="1"/>
  <c r="J291" i="8"/>
  <c r="H291" i="8"/>
  <c r="E292" i="8" s="1"/>
  <c r="F292" i="8" l="1"/>
  <c r="G293" i="8" s="1"/>
  <c r="K292" i="8"/>
  <c r="J292" i="8"/>
  <c r="H292" i="8"/>
  <c r="E293" i="8" s="1"/>
  <c r="F293" i="8" l="1"/>
  <c r="G294" i="8" s="1"/>
  <c r="J293" i="8"/>
  <c r="K293" i="8"/>
  <c r="F294" i="8" s="1"/>
  <c r="H293" i="8"/>
  <c r="E294" i="8" s="1"/>
  <c r="G295" i="8" l="1"/>
  <c r="K294" i="8"/>
  <c r="H294" i="8"/>
  <c r="E295" i="8" s="1"/>
  <c r="J294" i="8"/>
  <c r="J295" i="8" l="1"/>
  <c r="K295" i="8"/>
  <c r="F295" i="8"/>
  <c r="G296" i="8" s="1"/>
  <c r="H295" i="8" l="1"/>
  <c r="E296" i="8" s="1"/>
  <c r="F296" i="8"/>
  <c r="G297" i="8" s="1"/>
  <c r="J296" i="8" l="1"/>
  <c r="K296" i="8"/>
  <c r="H296" i="8"/>
  <c r="E297" i="8" s="1"/>
  <c r="F297" i="8" l="1"/>
  <c r="G298" i="8" s="1"/>
  <c r="J297" i="8"/>
  <c r="K297" i="8"/>
  <c r="H297" i="8"/>
  <c r="E298" i="8" s="1"/>
  <c r="F298" i="8" l="1"/>
  <c r="G299" i="8" s="1"/>
  <c r="K298" i="8"/>
  <c r="H298" i="8"/>
  <c r="J298" i="8"/>
  <c r="E299" i="8" l="1"/>
  <c r="F299" i="8"/>
  <c r="G300" i="8" s="1"/>
  <c r="K299" i="8"/>
  <c r="J299" i="8"/>
  <c r="H299" i="8"/>
  <c r="E300" i="8" s="1"/>
  <c r="K300" i="8" l="1"/>
  <c r="J300" i="8"/>
  <c r="F300" i="8"/>
  <c r="H300" i="8" s="1"/>
  <c r="E301" i="8" s="1"/>
  <c r="G301" i="8" l="1"/>
  <c r="J301" i="8"/>
  <c r="K301" i="8"/>
  <c r="F301" i="8" l="1"/>
  <c r="H301" i="8" s="1"/>
  <c r="E302" i="8" s="1"/>
  <c r="G302" i="8" l="1"/>
  <c r="J302" i="8"/>
  <c r="K302" i="8"/>
  <c r="F302" i="8" l="1"/>
  <c r="H302" i="8" s="1"/>
  <c r="E303" i="8" s="1"/>
  <c r="G303" i="8" l="1"/>
  <c r="F303" i="8"/>
  <c r="H303" i="8" s="1"/>
  <c r="E304" i="8" s="1"/>
  <c r="J304" i="8" s="1"/>
  <c r="J303" i="8"/>
  <c r="K303" i="8"/>
  <c r="F304" i="8" l="1"/>
  <c r="G304" i="8"/>
  <c r="K304" i="8"/>
  <c r="H304" i="8"/>
  <c r="E305" i="8" s="1"/>
  <c r="G305" i="8" l="1"/>
  <c r="F305" i="8"/>
  <c r="K305" i="8"/>
  <c r="J305" i="8"/>
  <c r="G306" i="8" l="1"/>
  <c r="H305" i="8"/>
  <c r="E306" i="8" s="1"/>
  <c r="F306" i="8" l="1"/>
  <c r="G307" i="8" s="1"/>
  <c r="K306" i="8"/>
  <c r="J306" i="8"/>
  <c r="H306" i="8" l="1"/>
  <c r="E307" i="8" s="1"/>
  <c r="F307" i="8" l="1"/>
  <c r="G308" i="8" s="1"/>
  <c r="J307" i="8"/>
  <c r="K307" i="8"/>
  <c r="H307" i="8"/>
  <c r="E308" i="8" s="1"/>
  <c r="K308" i="8" l="1"/>
  <c r="J308" i="8"/>
  <c r="F308" i="8"/>
  <c r="H308" i="8" s="1"/>
</calcChain>
</file>

<file path=xl/sharedStrings.xml><?xml version="1.0" encoding="utf-8"?>
<sst xmlns="http://schemas.openxmlformats.org/spreadsheetml/2006/main" count="123" uniqueCount="36">
  <si>
    <t>K</t>
  </si>
  <si>
    <t>R</t>
  </si>
  <si>
    <t>S</t>
  </si>
  <si>
    <t>C</t>
  </si>
  <si>
    <t>dK</t>
  </si>
  <si>
    <t>Period</t>
  </si>
  <si>
    <t>α</t>
  </si>
  <si>
    <t>β</t>
  </si>
  <si>
    <t>δ</t>
  </si>
  <si>
    <t>SC</t>
  </si>
  <si>
    <t>Parameters</t>
  </si>
  <si>
    <t>A</t>
  </si>
  <si>
    <r>
      <t>A(K^</t>
    </r>
    <r>
      <rPr>
        <b/>
        <sz val="11"/>
        <color theme="1"/>
        <rFont val="Calibri"/>
        <family val="2"/>
      </rPr>
      <t>α</t>
    </r>
    <r>
      <rPr>
        <b/>
        <sz val="12.1"/>
        <color theme="1"/>
        <rFont val="Calibri"/>
        <family val="2"/>
      </rPr>
      <t>)(R^β)</t>
    </r>
  </si>
  <si>
    <t>cf Minimum bound = (</t>
  </si>
  <si>
    <t>cf Minimum bound =</t>
  </si>
  <si>
    <t>Introduction</t>
  </si>
  <si>
    <t>for various values of S0.  K0 = 100 for all sheets except S0=2000V</t>
  </si>
  <si>
    <t>S0=5, S0=30, S0=500 and S0=2000.</t>
  </si>
  <si>
    <t>Charts 1a and 1b in the accompanying paper are supported</t>
  </si>
  <si>
    <t>respectively by sheets S0=2000 and S0=2000V.</t>
  </si>
  <si>
    <t>Sheets S0=1000 and S0=3000, together with S0=2000, support</t>
  </si>
  <si>
    <t xml:space="preserve">the convergence calculations at the end of the accompanying </t>
  </si>
  <si>
    <t>paper.</t>
  </si>
  <si>
    <t>An attempt to calculate a sheet with S0 = 5000 was</t>
  </si>
  <si>
    <t>unsuccessful, due to the extreme sensitivity of the path of</t>
  </si>
  <si>
    <t>R to very small changes in R0 and the limit on the number</t>
  </si>
  <si>
    <t>of significant figures which Excel can handle.</t>
  </si>
  <si>
    <t>The workbook contains spreadsheets calculating maximum time T</t>
  </si>
  <si>
    <t>This Excel workbook is intended to be read in conjunction with the</t>
  </si>
  <si>
    <r>
      <t xml:space="preserve">accompanying paper </t>
    </r>
    <r>
      <rPr>
        <i/>
        <sz val="11"/>
        <color theme="1"/>
        <rFont val="Calibri"/>
        <family val="2"/>
        <scheme val="minor"/>
      </rPr>
      <t>Finding the Maximum Duration of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Constant</t>
    </r>
  </si>
  <si>
    <t xml:space="preserve">Positive Consumption in a Closed Economy Dependent on a </t>
  </si>
  <si>
    <t>Non-renewable Resource.</t>
  </si>
  <si>
    <t>Adam Bailey</t>
  </si>
  <si>
    <t>June 28th 2021</t>
  </si>
  <si>
    <t>in which K0=1.  Other parameters are the same for all sheets.</t>
  </si>
  <si>
    <t>Charts 1-4 in the blog post are supported respectively by sheets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</si>
</sst>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000"/>
    <numFmt numFmtId="166" formatCode="0.00000000000000000000"/>
    <numFmt numFmtId="167" formatCode="0.0"/>
    <numFmt numFmtId="168" formatCode="0.000000"/>
    <numFmt numFmtId="169" formatCode="0.000000000000000"/>
    <numFmt numFmtId="170" formatCode="0.0000000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2.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164" fontId="1" fillId="0" borderId="0" xfId="0" applyNumberFormat="1" applyFont="1" applyAlignment="1">
      <alignment horizontal="right"/>
    </xf>
    <xf numFmtId="164" fontId="0" fillId="0" borderId="0" xfId="0" applyNumberFormat="1" applyAlignment="1">
      <alignment horizontal="right"/>
    </xf>
    <xf numFmtId="164" fontId="0" fillId="0" borderId="0" xfId="0" applyNumberFormat="1"/>
    <xf numFmtId="0" fontId="3" fillId="0" borderId="0" xfId="0" applyFont="1"/>
    <xf numFmtId="166" fontId="0" fillId="0" borderId="0" xfId="0" applyNumberFormat="1" applyAlignment="1">
      <alignment horizontal="right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164" fontId="0" fillId="0" borderId="1" xfId="0" applyNumberFormat="1" applyBorder="1"/>
    <xf numFmtId="0" fontId="0" fillId="0" borderId="0" xfId="0" applyBorder="1" applyAlignment="1">
      <alignment horizontal="left"/>
    </xf>
    <xf numFmtId="4" fontId="0" fillId="0" borderId="0" xfId="0" applyNumberFormat="1" applyBorder="1" applyAlignment="1">
      <alignment horizontal="right"/>
    </xf>
    <xf numFmtId="164" fontId="0" fillId="0" borderId="0" xfId="0" applyNumberFormat="1" applyBorder="1" applyAlignment="1">
      <alignment horizontal="right"/>
    </xf>
    <xf numFmtId="0" fontId="0" fillId="0" borderId="0" xfId="0" applyBorder="1" applyAlignment="1">
      <alignment horizontal="right"/>
    </xf>
    <xf numFmtId="164" fontId="0" fillId="0" borderId="0" xfId="0" applyNumberFormat="1" applyBorder="1"/>
    <xf numFmtId="0" fontId="0" fillId="0" borderId="0" xfId="0" applyBorder="1"/>
    <xf numFmtId="167" fontId="0" fillId="0" borderId="0" xfId="0" applyNumberFormat="1" applyAlignment="1">
      <alignment horizontal="right"/>
    </xf>
    <xf numFmtId="168" fontId="0" fillId="0" borderId="0" xfId="0" applyNumberFormat="1" applyAlignment="1">
      <alignment horizontal="right"/>
    </xf>
    <xf numFmtId="169" fontId="0" fillId="0" borderId="0" xfId="0" applyNumberFormat="1" applyAlignment="1">
      <alignment horizontal="right"/>
    </xf>
    <xf numFmtId="0" fontId="5" fillId="0" borderId="0" xfId="0" applyFont="1"/>
    <xf numFmtId="170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b="1">
                <a:latin typeface="Arial" panose="020B0604020202020204" pitchFamily="34" charset="0"/>
                <a:cs typeface="Arial" panose="020B0604020202020204" pitchFamily="34" charset="0"/>
              </a:rPr>
              <a:t>Chart 1: Optimal Time Path of R given</a:t>
            </a:r>
          </a:p>
          <a:p>
            <a:pPr algn="ctr">
              <a:defRPr b="1">
                <a:latin typeface="Arial" panose="020B0604020202020204" pitchFamily="34" charset="0"/>
                <a:cs typeface="Arial" panose="020B0604020202020204" pitchFamily="34" charset="0"/>
              </a:defRPr>
            </a:pPr>
            <a:r>
              <a:rPr lang="en-US" b="1">
                <a:latin typeface="Arial" panose="020B0604020202020204" pitchFamily="34" charset="0"/>
                <a:cs typeface="Arial" panose="020B0604020202020204" pitchFamily="34" charset="0"/>
              </a:rPr>
              <a:t> K</a:t>
            </a:r>
            <a:r>
              <a:rPr lang="en-US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US" b="1" baseline="0">
                <a:latin typeface="Arial" panose="020B0604020202020204" pitchFamily="34" charset="0"/>
                <a:cs typeface="Arial" panose="020B0604020202020204" pitchFamily="34" charset="0"/>
              </a:rPr>
              <a:t> = </a:t>
            </a:r>
            <a:r>
              <a:rPr lang="en-US" b="1">
                <a:latin typeface="Arial" panose="020B0604020202020204" pitchFamily="34" charset="0"/>
                <a:cs typeface="Arial" panose="020B0604020202020204" pitchFamily="34" charset="0"/>
              </a:rPr>
              <a:t>100 and S</a:t>
            </a:r>
            <a:r>
              <a:rPr lang="en-US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US" b="1">
                <a:latin typeface="Arial" panose="020B0604020202020204" pitchFamily="34" charset="0"/>
                <a:cs typeface="Arial" panose="020B0604020202020204" pitchFamily="34" charset="0"/>
              </a:rPr>
              <a:t> = 5 </a:t>
            </a:r>
          </a:p>
        </c:rich>
      </c:tx>
      <c:layout>
        <c:manualLayout>
          <c:xMode val="edge"/>
          <c:yMode val="edge"/>
          <c:x val="0.1059588465542924"/>
          <c:y val="4.6181767801707855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'S0=5'!$F$5:$F$26</c:f>
              <c:numCache>
                <c:formatCode>0.0000</c:formatCode>
                <c:ptCount val="22"/>
                <c:pt idx="0" formatCode="0.000000">
                  <c:v>3.2000000000000001E-2</c:v>
                </c:pt>
                <c:pt idx="1">
                  <c:v>3.7478846342736384E-2</c:v>
                </c:pt>
                <c:pt idx="2">
                  <c:v>4.3895747599451335E-2</c:v>
                </c:pt>
                <c:pt idx="3">
                  <c:v>5.141131185560549E-2</c:v>
                </c:pt>
                <c:pt idx="4">
                  <c:v>6.0213645541085485E-2</c:v>
                </c:pt>
                <c:pt idx="5">
                  <c:v>7.0523061530323006E-2</c:v>
                </c:pt>
                <c:pt idx="6">
                  <c:v>8.259759333482232E-2</c:v>
                </c:pt>
                <c:pt idx="7">
                  <c:v>9.6739453402363493E-2</c:v>
                </c:pt>
                <c:pt idx="8">
                  <c:v>0.11330259716710887</c:v>
                </c:pt>
                <c:pt idx="9">
                  <c:v>0.13270158217059461</c:v>
                </c:pt>
                <c:pt idx="10">
                  <c:v>0.15542194398780362</c:v>
                </c:pt>
                <c:pt idx="11">
                  <c:v>0.18203234865650847</c:v>
                </c:pt>
                <c:pt idx="12">
                  <c:v>0.21319882577202151</c:v>
                </c:pt>
                <c:pt idx="13">
                  <c:v>0.24970143848629411</c:v>
                </c:pt>
                <c:pt idx="14">
                  <c:v>0.29245380764337647</c:v>
                </c:pt>
                <c:pt idx="15">
                  <c:v>0.34252597871919649</c:v>
                </c:pt>
                <c:pt idx="16">
                  <c:v>0.40117120390037947</c:v>
                </c:pt>
                <c:pt idx="17">
                  <c:v>0.46985730962852729</c:v>
                </c:pt>
                <c:pt idx="18">
                  <c:v>0.55030343470559528</c:v>
                </c:pt>
                <c:pt idx="19">
                  <c:v>0.64452305847534552</c:v>
                </c:pt>
                <c:pt idx="20">
                  <c:v>0.7548743960296237</c:v>
                </c:pt>
                <c:pt idx="21">
                  <c:v>0.88411942177688008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4C58-443D-8077-5EF8C4D1E7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03808"/>
        <c:axId val="236909696"/>
      </c:lineChart>
      <c:catAx>
        <c:axId val="2369038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09696"/>
        <c:crosses val="autoZero"/>
        <c:auto val="1"/>
        <c:lblAlgn val="ctr"/>
        <c:lblOffset val="100"/>
        <c:noMultiLvlLbl val="0"/>
      </c:catAx>
      <c:valAx>
        <c:axId val="236909696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solidFill>
                      <a:schemeClr val="tx1"/>
                    </a:solidFill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03808"/>
        <c:crosses val="autoZero"/>
        <c:crossBetween val="between"/>
        <c:majorUnit val="0.2"/>
        <c:minorUnit val="0.2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Chart 2: Optimal Time Path of R given</a:t>
            </a:r>
            <a:endParaRPr lang="en-GB">
              <a:effectLst/>
            </a:endParaRPr>
          </a:p>
          <a:p>
            <a:pPr>
              <a:defRPr/>
            </a:pPr>
            <a:r>
              <a:rPr lang="en-US" sz="1800" b="1" i="0" baseline="0">
                <a:effectLst/>
              </a:rPr>
              <a:t> K</a:t>
            </a:r>
            <a:r>
              <a:rPr lang="en-US" sz="1800" b="1" i="0" baseline="-25000">
                <a:effectLst/>
              </a:rPr>
              <a:t>0</a:t>
            </a:r>
            <a:r>
              <a:rPr lang="en-US" sz="1800" b="1" i="0" baseline="0">
                <a:effectLst/>
              </a:rPr>
              <a:t> = 100 and S</a:t>
            </a:r>
            <a:r>
              <a:rPr lang="en-US" sz="1800" b="1" i="0" baseline="-25000">
                <a:effectLst/>
              </a:rPr>
              <a:t>0</a:t>
            </a:r>
            <a:r>
              <a:rPr lang="en-US" sz="1800" b="1" i="0" baseline="0">
                <a:effectLst/>
              </a:rPr>
              <a:t> = 30 </a:t>
            </a:r>
            <a:endParaRPr lang="en-GB">
              <a:effectLst/>
            </a:endParaRPr>
          </a:p>
        </c:rich>
      </c:tx>
      <c:layout>
        <c:manualLayout>
          <c:xMode val="edge"/>
          <c:yMode val="edge"/>
          <c:x val="0.10343133113590873"/>
          <c:y val="4.5881569193019067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'S0=30'!$F$6:$F$39</c:f>
              <c:numCache>
                <c:formatCode>0.0000</c:formatCode>
                <c:ptCount val="34"/>
                <c:pt idx="0" formatCode="0.000000">
                  <c:v>0.23400000000000001</c:v>
                </c:pt>
                <c:pt idx="1">
                  <c:v>0.25254595035893163</c:v>
                </c:pt>
                <c:pt idx="2">
                  <c:v>0.27235667394663648</c:v>
                </c:pt>
                <c:pt idx="3">
                  <c:v>0.2934800923272981</c:v>
                </c:pt>
                <c:pt idx="4">
                  <c:v>0.31595828199482512</c:v>
                </c:pt>
                <c:pt idx="5">
                  <c:v>0.33982559511400873</c:v>
                </c:pt>
                <c:pt idx="6">
                  <c:v>0.36510648549471925</c:v>
                </c:pt>
                <c:pt idx="7">
                  <c:v>0.39181301418767417</c:v>
                </c:pt>
                <c:pt idx="8">
                  <c:v>0.41994200993111369</c:v>
                </c:pt>
                <c:pt idx="9">
                  <c:v>0.44947186098897401</c:v>
                </c:pt>
                <c:pt idx="10">
                  <c:v>0.48035891657323687</c:v>
                </c:pt>
                <c:pt idx="11">
                  <c:v>0.51253347778098179</c:v>
                </c:pt>
                <c:pt idx="12">
                  <c:v>0.54589535936910949</c:v>
                </c:pt>
                <c:pt idx="13">
                  <c:v>0.58030900406141361</c:v>
                </c:pt>
                <c:pt idx="14">
                  <c:v>0.61559812941999714</c:v>
                </c:pt>
                <c:pt idx="15">
                  <c:v>0.65153988212872194</c:v>
                </c:pt>
                <c:pt idx="16">
                  <c:v>0.68785846366678183</c:v>
                </c:pt>
                <c:pt idx="17">
                  <c:v>0.72421817163759272</c:v>
                </c:pt>
                <c:pt idx="18">
                  <c:v>0.76021576779040212</c:v>
                </c:pt>
                <c:pt idx="19">
                  <c:v>0.79537202996422529</c:v>
                </c:pt>
                <c:pt idx="20">
                  <c:v>0.82912225979512844</c:v>
                </c:pt>
                <c:pt idx="21">
                  <c:v>0.86080538333136702</c:v>
                </c:pt>
                <c:pt idx="22">
                  <c:v>0.88965106802418847</c:v>
                </c:pt>
                <c:pt idx="23">
                  <c:v>0.91476393517242804</c:v>
                </c:pt>
                <c:pt idx="24">
                  <c:v>0.93510337758530249</c:v>
                </c:pt>
                <c:pt idx="25">
                  <c:v>0.94945651810964682</c:v>
                </c:pt>
                <c:pt idx="26">
                  <c:v>1.1186963843676974</c:v>
                </c:pt>
                <c:pt idx="27">
                  <c:v>1.3102328091841138</c:v>
                </c:pt>
                <c:pt idx="28">
                  <c:v>1.534562941519475</c:v>
                </c:pt>
                <c:pt idx="29">
                  <c:v>1.7973015215145594</c:v>
                </c:pt>
                <c:pt idx="30">
                  <c:v>2.105024611137825</c:v>
                </c:pt>
                <c:pt idx="31">
                  <c:v>2.4654341858910263</c:v>
                </c:pt>
                <c:pt idx="32">
                  <c:v>2.887550906910596</c:v>
                </c:pt>
                <c:pt idx="33">
                  <c:v>3.3819398983416002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E3-49F4-A6DA-6859FE84C7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466176"/>
        <c:axId val="236467712"/>
      </c:lineChart>
      <c:catAx>
        <c:axId val="236466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467712"/>
        <c:crosses val="autoZero"/>
        <c:auto val="1"/>
        <c:lblAlgn val="ctr"/>
        <c:lblOffset val="100"/>
        <c:tickLblSkip val="2"/>
        <c:tickMarkSkip val="2"/>
        <c:noMultiLvlLbl val="0"/>
      </c:catAx>
      <c:valAx>
        <c:axId val="236467712"/>
        <c:scaling>
          <c:orientation val="minMax"/>
          <c:max val="4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solidFill>
              <a:schemeClr val="bg1"/>
            </a:solidFill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0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466176"/>
        <c:crosses val="autoZero"/>
        <c:crossBetween val="between"/>
        <c:majorUnit val="1"/>
        <c:minorUnit val="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800" b="1" i="0" baseline="0">
                <a:effectLst/>
              </a:rPr>
              <a:t>Chart 3: Optimal Time Path of R given</a:t>
            </a:r>
            <a:endParaRPr lang="en-GB">
              <a:effectLst/>
            </a:endParaRPr>
          </a:p>
          <a:p>
            <a:pPr>
              <a:defRPr/>
            </a:pPr>
            <a:r>
              <a:rPr lang="en-US" sz="1800" b="1" i="0" baseline="0">
                <a:effectLst/>
              </a:rPr>
              <a:t> K</a:t>
            </a:r>
            <a:r>
              <a:rPr lang="en-US" sz="1800" b="1" i="0" baseline="-25000">
                <a:effectLst/>
              </a:rPr>
              <a:t>0</a:t>
            </a:r>
            <a:r>
              <a:rPr lang="en-US" sz="1800" b="1" i="0" baseline="0">
                <a:effectLst/>
              </a:rPr>
              <a:t> = 100 and S</a:t>
            </a:r>
            <a:r>
              <a:rPr lang="en-US" sz="1800" b="1" i="0" baseline="-25000">
                <a:effectLst/>
              </a:rPr>
              <a:t>0</a:t>
            </a:r>
            <a:r>
              <a:rPr lang="en-US" sz="1800" b="1" i="0" baseline="0">
                <a:effectLst/>
              </a:rPr>
              <a:t> = 500 </a:t>
            </a:r>
            <a:endParaRPr lang="en-GB">
              <a:effectLst/>
            </a:endParaRPr>
          </a:p>
        </c:rich>
      </c:tx>
      <c:layout>
        <c:manualLayout>
          <c:xMode val="edge"/>
          <c:yMode val="edge"/>
          <c:x val="0.13033333333333333"/>
          <c:y val="1.87758100203346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tx>
            <c:v>R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'S0=500'!$F$6:$F$108</c:f>
              <c:numCache>
                <c:formatCode>0.0000</c:formatCode>
                <c:ptCount val="103"/>
                <c:pt idx="0" formatCode="0.000000">
                  <c:v>0.69179999999999997</c:v>
                </c:pt>
                <c:pt idx="1">
                  <c:v>0.74667426761891509</c:v>
                </c:pt>
                <c:pt idx="2">
                  <c:v>0.80535635489903745</c:v>
                </c:pt>
                <c:pt idx="3">
                  <c:v>0.8680200854793455</c:v>
                </c:pt>
                <c:pt idx="4">
                  <c:v>0.93483268757915916</c:v>
                </c:pt>
                <c:pt idx="5">
                  <c:v>1.0059521147274695</c:v>
                </c:pt>
                <c:pt idx="6">
                  <c:v>1.0815241291066351</c:v>
                </c:pt>
                <c:pt idx="7">
                  <c:v>1.1616791780983411</c:v>
                </c:pt>
                <c:pt idx="8">
                  <c:v>1.2465291069825832</c:v>
                </c:pt>
                <c:pt idx="9">
                  <c:v>1.3361637637886898</c:v>
                </c:pt>
                <c:pt idx="10">
                  <c:v>1.4306475654856967</c:v>
                </c:pt>
                <c:pt idx="11">
                  <c:v>1.530016107345564</c:v>
                </c:pt>
                <c:pt idx="12">
                  <c:v>1.6342729086176571</c:v>
                </c:pt>
                <c:pt idx="13">
                  <c:v>1.7433863967368668</c:v>
                </c:pt>
                <c:pt idx="14">
                  <c:v>1.857287238243186</c:v>
                </c:pt>
                <c:pt idx="15">
                  <c:v>1.9758661265502775</c:v>
                </c:pt>
                <c:pt idx="16">
                  <c:v>2.0989721339169054</c:v>
                </c:pt>
                <c:pt idx="17">
                  <c:v>2.2264117269041321</c:v>
                </c:pt>
                <c:pt idx="18">
                  <c:v>2.3579485309832475</c:v>
                </c:pt>
                <c:pt idx="19">
                  <c:v>2.4933039108861186</c:v>
                </c:pt>
                <c:pt idx="20">
                  <c:v>2.6321584092472676</c:v>
                </c:pt>
                <c:pt idx="21">
                  <c:v>2.7741540579672477</c:v>
                </c:pt>
                <c:pt idx="22">
                  <c:v>2.9188975457991075</c:v>
                </c:pt>
                <c:pt idx="23">
                  <c:v>3.065964193502539</c:v>
                </c:pt>
                <c:pt idx="24">
                  <c:v>3.2149026563057932</c:v>
                </c:pt>
                <c:pt idx="25">
                  <c:v>3.3652402442145579</c:v>
                </c:pt>
                <c:pt idx="26">
                  <c:v>3.5164887256789337</c:v>
                </c:pt>
                <c:pt idx="27">
                  <c:v>3.6681504608115199</c:v>
                </c:pt>
                <c:pt idx="28">
                  <c:v>3.8197246979132089</c:v>
                </c:pt>
                <c:pt idx="29">
                  <c:v>3.9707138622144762</c:v>
                </c:pt>
                <c:pt idx="30">
                  <c:v>4.1206296686622146</c:v>
                </c:pt>
                <c:pt idx="31">
                  <c:v>4.2689989009304234</c:v>
                </c:pt>
                <c:pt idx="32">
                  <c:v>4.4153687157771451</c:v>
                </c:pt>
                <c:pt idx="33">
                  <c:v>4.5593113541816299</c:v>
                </c:pt>
                <c:pt idx="34">
                  <c:v>4.7004281668668266</c:v>
                </c:pt>
                <c:pt idx="35">
                  <c:v>4.8383528901911728</c:v>
                </c:pt>
                <c:pt idx="36">
                  <c:v>4.9727541373218918</c:v>
                </c:pt>
                <c:pt idx="37">
                  <c:v>5.1033370975394075</c:v>
                </c:pt>
                <c:pt idx="38">
                  <c:v>5.2298444621479732</c:v>
                </c:pt>
                <c:pt idx="39">
                  <c:v>5.3520566177492306</c:v>
                </c:pt>
                <c:pt idx="40">
                  <c:v>5.4697911658668454</c:v>
                </c:pt>
                <c:pt idx="41">
                  <c:v>5.5829018417155449</c:v>
                </c:pt>
                <c:pt idx="42">
                  <c:v>5.6912769142177195</c:v>
                </c:pt>
                <c:pt idx="43">
                  <c:v>5.7948371543799047</c:v>
                </c:pt>
                <c:pt idx="44">
                  <c:v>5.8935334602515548</c:v>
                </c:pt>
                <c:pt idx="45">
                  <c:v>5.9873442244462076</c:v>
                </c:pt>
                <c:pt idx="46">
                  <c:v>6.0762725252410092</c:v>
                </c:pt>
                <c:pt idx="47">
                  <c:v>6.1603432152441417</c:v>
                </c:pt>
                <c:pt idx="48">
                  <c:v>6.2395999731735632</c:v>
                </c:pt>
                <c:pt idx="49">
                  <c:v>6.314102375015449</c:v>
                </c:pt>
                <c:pt idx="50">
                  <c:v>6.383923031242194</c:v>
                </c:pt>
                <c:pt idx="51">
                  <c:v>6.4491448272944529</c:v>
                </c:pt>
                <c:pt idx="52">
                  <c:v>6.509858295502811</c:v>
                </c:pt>
                <c:pt idx="53">
                  <c:v>6.5661591382851521</c:v>
                </c:pt>
                <c:pt idx="54">
                  <c:v>6.618145914965277</c:v>
                </c:pt>
                <c:pt idx="55">
                  <c:v>6.6659178980042215</c:v>
                </c:pt>
                <c:pt idx="56">
                  <c:v>6.7095730988454347</c:v>
                </c:pt>
                <c:pt idx="57">
                  <c:v>6.7492064589286507</c:v>
                </c:pt>
                <c:pt idx="58">
                  <c:v>6.7849081976697851</c:v>
                </c:pt>
                <c:pt idx="59">
                  <c:v>6.8167623062560985</c:v>
                </c:pt>
                <c:pt idx="60">
                  <c:v>6.8448451738725353</c:v>
                </c:pt>
                <c:pt idx="61">
                  <c:v>6.8692243313544772</c:v>
                </c:pt>
                <c:pt idx="62">
                  <c:v>6.889957296150115</c:v>
                </c:pt>
                <c:pt idx="63">
                  <c:v>6.9070905017708579</c:v>
                </c:pt>
                <c:pt idx="64">
                  <c:v>6.9206582945143049</c:v>
                </c:pt>
                <c:pt idx="65">
                  <c:v>6.9306819800720385</c:v>
                </c:pt>
                <c:pt idx="66">
                  <c:v>6.9371689026017664</c:v>
                </c:pt>
                <c:pt idx="67">
                  <c:v>6.9401115388754313</c:v>
                </c:pt>
                <c:pt idx="68">
                  <c:v>6.9394865901431757</c:v>
                </c:pt>
                <c:pt idx="69">
                  <c:v>6.9352540543136731</c:v>
                </c:pt>
                <c:pt idx="70">
                  <c:v>6.9273562608831609</c:v>
                </c:pt>
                <c:pt idx="71">
                  <c:v>6.9157168506874882</c:v>
                </c:pt>
                <c:pt idx="72">
                  <c:v>6.9002396819396168</c:v>
                </c:pt>
                <c:pt idx="73">
                  <c:v>6.8808076430783514</c:v>
                </c:pt>
                <c:pt idx="74">
                  <c:v>6.8572813516098794</c:v>
                </c:pt>
                <c:pt idx="75">
                  <c:v>6.8294977162711827</c:v>
                </c:pt>
                <c:pt idx="76">
                  <c:v>6.797268337356221</c:v>
                </c:pt>
                <c:pt idx="77">
                  <c:v>6.7603777167570716</c:v>
                </c:pt>
                <c:pt idx="78">
                  <c:v>6.7185812449647493</c:v>
                </c:pt>
                <c:pt idx="79">
                  <c:v>6.671602926654991</c:v>
                </c:pt>
                <c:pt idx="80">
                  <c:v>6.619132799153312</c:v>
                </c:pt>
                <c:pt idx="81">
                  <c:v>6.5608239884797062</c:v>
                </c:pt>
                <c:pt idx="82">
                  <c:v>6.4962893350460549</c:v>
                </c:pt>
                <c:pt idx="83">
                  <c:v>6.425097504328412</c:v>
                </c:pt>
                <c:pt idx="84">
                  <c:v>6.3467684753979015</c:v>
                </c:pt>
                <c:pt idx="85">
                  <c:v>6.2607682697920586</c:v>
                </c:pt>
                <c:pt idx="86">
                  <c:v>6.1665027414780402</c:v>
                </c:pt>
                <c:pt idx="87">
                  <c:v>6.0633101905393181</c:v>
                </c:pt>
                <c:pt idx="88">
                  <c:v>5.9504524809522703</c:v>
                </c:pt>
                <c:pt idx="89">
                  <c:v>5.8271042242749251</c:v>
                </c:pt>
                <c:pt idx="90">
                  <c:v>5.6923394168277204</c:v>
                </c:pt>
                <c:pt idx="91">
                  <c:v>5.5451146561315445</c:v>
                </c:pt>
                <c:pt idx="92">
                  <c:v>5.384247659170553</c:v>
                </c:pt>
                <c:pt idx="93">
                  <c:v>5.2083891667022169</c:v>
                </c:pt>
                <c:pt idx="94">
                  <c:v>5.0159852750132066</c:v>
                </c:pt>
                <c:pt idx="95">
                  <c:v>4.8052254706721449</c:v>
                </c:pt>
                <c:pt idx="96">
                  <c:v>4.5739685268295158</c:v>
                </c:pt>
                <c:pt idx="97">
                  <c:v>4.3196326429051979</c:v>
                </c:pt>
                <c:pt idx="98">
                  <c:v>4.0390248637000887</c:v>
                </c:pt>
                <c:pt idx="99">
                  <c:v>3.7280609022756632</c:v>
                </c:pt>
                <c:pt idx="100">
                  <c:v>3.778775628536442</c:v>
                </c:pt>
                <c:pt idx="101">
                  <c:v>4.4257547232998204</c:v>
                </c:pt>
                <c:pt idx="102">
                  <c:v>5.1835056632872991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96-4035-868D-2821A6EB93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26464"/>
        <c:axId val="236928000"/>
      </c:lineChart>
      <c:catAx>
        <c:axId val="23692646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28000"/>
        <c:crosses val="autoZero"/>
        <c:auto val="1"/>
        <c:lblAlgn val="ctr"/>
        <c:lblOffset val="100"/>
        <c:tickLblSkip val="10"/>
        <c:tickMarkSkip val="10"/>
        <c:noMultiLvlLbl val="0"/>
      </c:catAx>
      <c:valAx>
        <c:axId val="236928000"/>
        <c:scaling>
          <c:orientation val="minMax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.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26464"/>
        <c:crosses val="autoZero"/>
        <c:crossBetween val="between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Arial" panose="020B0604020202020204" pitchFamily="34" charset="0"/>
                <a:cs typeface="Arial" panose="020B0604020202020204" pitchFamily="34" charset="0"/>
              </a:rPr>
              <a:t>Optimal Path of R given K</a:t>
            </a:r>
            <a:r>
              <a:rPr lang="en-GB" sz="1200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200" b="1" baseline="0">
                <a:latin typeface="Arial" panose="020B0604020202020204" pitchFamily="34" charset="0"/>
                <a:cs typeface="Arial" panose="020B0604020202020204" pitchFamily="34" charset="0"/>
              </a:rPr>
              <a:t> = 100 and S</a:t>
            </a:r>
            <a:r>
              <a:rPr lang="en-GB" sz="1200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200" b="1" baseline="0">
                <a:latin typeface="Arial" panose="020B0604020202020204" pitchFamily="34" charset="0"/>
                <a:cs typeface="Arial" panose="020B0604020202020204" pitchFamily="34" charset="0"/>
              </a:rPr>
              <a:t> =1000</a:t>
            </a:r>
            <a:endParaRPr lang="en-GB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'S0=1000'!$F$6:$F$175</c:f>
              <c:numCache>
                <c:formatCode>0.0000</c:formatCode>
                <c:ptCount val="170"/>
                <c:pt idx="0" formatCode="0.000000000000">
                  <c:v>0.69468045</c:v>
                </c:pt>
                <c:pt idx="1">
                  <c:v>0.7497833882919529</c:v>
                </c:pt>
                <c:pt idx="2">
                  <c:v>0.80871028914173471</c:v>
                </c:pt>
                <c:pt idx="3">
                  <c:v>0.87163583025400015</c:v>
                </c:pt>
                <c:pt idx="4">
                  <c:v>0.93872810739196044</c:v>
                </c:pt>
                <c:pt idx="5">
                  <c:v>1.0101459540003976</c:v>
                </c:pt>
                <c:pt idx="6">
                  <c:v>1.0860360243188756</c:v>
                </c:pt>
                <c:pt idx="7">
                  <c:v>1.1665296708971005</c:v>
                </c:pt>
                <c:pt idx="8">
                  <c:v>1.2517396598200303</c:v>
                </c:pt>
                <c:pt idx="9">
                  <c:v>1.3417567800214669</c:v>
                </c:pt>
                <c:pt idx="10">
                  <c:v>1.4366464162624579</c:v>
                </c:pt>
                <c:pt idx="11">
                  <c:v>1.5364451679891415</c:v>
                </c:pt>
                <c:pt idx="12">
                  <c:v>1.6411576075615253</c:v>
                </c:pt>
                <c:pt idx="13">
                  <c:v>1.7507532803782557</c:v>
                </c:pt>
                <c:pt idx="14">
                  <c:v>1.8651640553044448</c:v>
                </c:pt>
                <c:pt idx="15">
                  <c:v>1.9842819356738726</c:v>
                </c:pt>
                <c:pt idx="16">
                  <c:v>2.1079574382388109</c:v>
                </c:pt>
                <c:pt idx="17">
                  <c:v>2.2359986392416129</c:v>
                </c:pt>
                <c:pt idx="18">
                  <c:v>2.3681709730297253</c:v>
                </c:pt>
                <c:pt idx="19">
                  <c:v>2.5041978494305108</c:v>
                </c:pt>
                <c:pt idx="20">
                  <c:v>2.6437621319405462</c:v>
                </c:pt>
                <c:pt idx="21">
                  <c:v>2.7865084905679129</c:v>
                </c:pt>
                <c:pt idx="22">
                  <c:v>2.9320466121743296</c:v>
                </c:pt>
                <c:pt idx="23">
                  <c:v>3.0799552189831836</c:v>
                </c:pt>
                <c:pt idx="24">
                  <c:v>3.2297868143367783</c:v>
                </c:pt>
                <c:pt idx="25">
                  <c:v>3.3810730456540803</c:v>
                </c:pt>
                <c:pt idx="26">
                  <c:v>3.533330549626001</c:v>
                </c:pt>
                <c:pt idx="27">
                  <c:v>3.6860671255200903</c:v>
                </c:pt>
                <c:pt idx="28">
                  <c:v>3.838788070213158</c:v>
                </c:pt>
                <c:pt idx="29">
                  <c:v>3.9910025039231241</c:v>
                </c:pt>
                <c:pt idx="30">
                  <c:v>4.1422295187410407</c:v>
                </c:pt>
                <c:pt idx="31">
                  <c:v>4.2920039926127487</c:v>
                </c:pt>
                <c:pt idx="32">
                  <c:v>4.4398819285451419</c:v>
                </c:pt>
                <c:pt idx="33">
                  <c:v>4.5854452012767011</c:v>
                </c:pt>
                <c:pt idx="34">
                  <c:v>4.728305619941267</c:v>
                </c:pt>
                <c:pt idx="35">
                  <c:v>4.868108243712939</c:v>
                </c:pt>
                <c:pt idx="36">
                  <c:v>5.0045339163902325</c:v>
                </c:pt>
                <c:pt idx="37">
                  <c:v>5.137301013822114</c:v>
                </c:pt>
                <c:pt idx="38">
                  <c:v>5.2661664236817227</c:v>
                </c:pt>
                <c:pt idx="39">
                  <c:v>5.3909257993306756</c:v>
                </c:pt>
                <c:pt idx="40">
                  <c:v>5.5114131476897095</c:v>
                </c:pt>
                <c:pt idx="41">
                  <c:v>5.627499824771979</c:v>
                </c:pt>
                <c:pt idx="42">
                  <c:v>5.7390930217822955</c:v>
                </c:pt>
                <c:pt idx="43">
                  <c:v>5.8461338296401957</c:v>
                </c:pt>
                <c:pt idx="44">
                  <c:v>5.9485949708538923</c:v>
                </c:pt>
                <c:pt idx="45">
                  <c:v>6.0464782854065184</c:v>
                </c:pt>
                <c:pt idx="46">
                  <c:v>6.1398120523486837</c:v>
                </c:pt>
                <c:pt idx="47">
                  <c:v>6.2286482217831116</c:v>
                </c:pt>
                <c:pt idx="48">
                  <c:v>6.3130596235208696</c:v>
                </c:pt>
                <c:pt idx="49">
                  <c:v>6.3931372094748502</c:v>
                </c:pt>
                <c:pt idx="50">
                  <c:v>6.4689873773492614</c:v>
                </c:pt>
                <c:pt idx="51">
                  <c:v>6.5407294138094088</c:v>
                </c:pt>
                <c:pt idx="52">
                  <c:v>6.6084930864064608</c:v>
                </c:pt>
                <c:pt idx="53">
                  <c:v>6.6724164053290647</c:v>
                </c:pt>
                <c:pt idx="54">
                  <c:v>6.7326435687169024</c:v>
                </c:pt>
                <c:pt idx="55">
                  <c:v>6.7893230988879205</c:v>
                </c:pt>
                <c:pt idx="56">
                  <c:v>6.8426061714289865</c:v>
                </c:pt>
                <c:pt idx="57">
                  <c:v>6.8926451346604676</c:v>
                </c:pt>
                <c:pt idx="58">
                  <c:v>6.9395922134554064</c:v>
                </c:pt>
                <c:pt idx="59">
                  <c:v>6.9835983886967306</c:v>
                </c:pt>
                <c:pt idx="60">
                  <c:v>7.0248124417000746</c:v>
                </c:pt>
                <c:pt idx="61">
                  <c:v>7.0633801516173893</c:v>
                </c:pt>
                <c:pt idx="62">
                  <c:v>7.099443633068967</c:v>
                </c:pt>
                <c:pt idx="63">
                  <c:v>7.1331408009337345</c:v>
                </c:pt>
                <c:pt idx="64">
                  <c:v>7.1646049492713741</c:v>
                </c:pt>
                <c:pt idx="65">
                  <c:v>7.1939644316751776</c:v>
                </c:pt>
                <c:pt idx="66">
                  <c:v>7.2213424308912826</c:v>
                </c:pt>
                <c:pt idx="67">
                  <c:v>7.2468568062276528</c:v>
                </c:pt>
                <c:pt idx="68">
                  <c:v>7.2706200080639496</c:v>
                </c:pt>
                <c:pt idx="69">
                  <c:v>7.2927390496195077</c:v>
                </c:pt>
                <c:pt idx="70">
                  <c:v>7.3133155270072345</c:v>
                </c:pt>
                <c:pt idx="71">
                  <c:v>7.3324456794700996</c:v>
                </c:pt>
                <c:pt idx="72">
                  <c:v>7.3502204825438113</c:v>
                </c:pt>
                <c:pt idx="73">
                  <c:v>7.3667257676996751</c:v>
                </c:pt>
                <c:pt idx="74">
                  <c:v>7.3820423627851532</c:v>
                </c:pt>
                <c:pt idx="75">
                  <c:v>7.396246248289815</c:v>
                </c:pt>
                <c:pt idx="76">
                  <c:v>7.4094087251174487</c:v>
                </c:pt>
                <c:pt idx="77">
                  <c:v>7.4215965901397745</c:v>
                </c:pt>
                <c:pt idx="78">
                  <c:v>7.4328723163438335</c:v>
                </c:pt>
                <c:pt idx="79">
                  <c:v>7.4432942348654105</c:v>
                </c:pt>
                <c:pt idx="80">
                  <c:v>7.4529167166273558</c:v>
                </c:pt>
                <c:pt idx="81">
                  <c:v>7.4617903516776751</c:v>
                </c:pt>
                <c:pt idx="82">
                  <c:v>7.4699621246512935</c:v>
                </c:pt>
                <c:pt idx="83">
                  <c:v>7.4774755850652577</c:v>
                </c:pt>
                <c:pt idx="84">
                  <c:v>7.4843710114036828</c:v>
                </c:pt>
                <c:pt idx="85">
                  <c:v>7.4906855681596287</c:v>
                </c:pt>
                <c:pt idx="86">
                  <c:v>7.4964534551800055</c:v>
                </c:pt>
                <c:pt idx="87">
                  <c:v>7.5017060488098934</c:v>
                </c:pt>
                <c:pt idx="88">
                  <c:v>7.5064720344575226</c:v>
                </c:pt>
                <c:pt idx="89">
                  <c:v>7.5107775303034865</c:v>
                </c:pt>
                <c:pt idx="90">
                  <c:v>7.5146462019602431</c:v>
                </c:pt>
                <c:pt idx="91">
                  <c:v>7.518099367952976</c:v>
                </c:pt>
                <c:pt idx="92">
                  <c:v>7.5211560959425654</c:v>
                </c:pt>
                <c:pt idx="93">
                  <c:v>7.5238332896477358</c:v>
                </c:pt>
                <c:pt idx="94">
                  <c:v>7.5261457664479696</c:v>
                </c:pt>
                <c:pt idx="95">
                  <c:v>7.5281063256630887</c:v>
                </c:pt>
                <c:pt idx="96">
                  <c:v>7.5297258075106797</c:v>
                </c:pt>
                <c:pt idx="97">
                  <c:v>7.5310131427399236</c:v>
                </c:pt>
                <c:pt idx="98">
                  <c:v>7.5319753929307733</c:v>
                </c:pt>
                <c:pt idx="99">
                  <c:v>7.532617781431604</c:v>
                </c:pt>
                <c:pt idx="100">
                  <c:v>7.5329437148870353</c:v>
                </c:pt>
                <c:pt idx="101">
                  <c:v>7.5329547952811522</c:v>
                </c:pt>
                <c:pt idx="102">
                  <c:v>7.532650822390174</c:v>
                </c:pt>
                <c:pt idx="103">
                  <c:v>7.5320297865030623</c:v>
                </c:pt>
                <c:pt idx="104">
                  <c:v>7.5310878512288051</c:v>
                </c:pt>
                <c:pt idx="105">
                  <c:v>7.5298193261652537</c:v>
                </c:pt>
                <c:pt idx="106">
                  <c:v>7.5282166291564589</c:v>
                </c:pt>
                <c:pt idx="107">
                  <c:v>7.5262702378133683</c:v>
                </c:pt>
                <c:pt idx="108">
                  <c:v>7.5239686299164052</c:v>
                </c:pt>
                <c:pt idx="109">
                  <c:v>7.521298212257566</c:v>
                </c:pt>
                <c:pt idx="110">
                  <c:v>7.5182432374140182</c:v>
                </c:pt>
                <c:pt idx="111">
                  <c:v>7.5147857078743465</c:v>
                </c:pt>
                <c:pt idx="112">
                  <c:v>7.5109052668620846</c:v>
                </c:pt>
                <c:pt idx="113">
                  <c:v>7.5065790751185153</c:v>
                </c:pt>
                <c:pt idx="114">
                  <c:v>7.5017816728171649</c:v>
                </c:pt>
                <c:pt idx="115">
                  <c:v>7.4964848256852763</c:v>
                </c:pt>
                <c:pt idx="116">
                  <c:v>7.4906573543018977</c:v>
                </c:pt>
                <c:pt idx="117">
                  <c:v>7.4842649454270367</c:v>
                </c:pt>
                <c:pt idx="118">
                  <c:v>7.4772699440904269</c:v>
                </c:pt>
                <c:pt idx="119">
                  <c:v>7.469631125030447</c:v>
                </c:pt>
                <c:pt idx="120">
                  <c:v>7.461303441922019</c:v>
                </c:pt>
                <c:pt idx="121">
                  <c:v>7.4522377526650363</c:v>
                </c:pt>
                <c:pt idx="122">
                  <c:v>7.4423805188198289</c:v>
                </c:pt>
                <c:pt idx="123">
                  <c:v>7.4316734770708814</c:v>
                </c:pt>
                <c:pt idx="124">
                  <c:v>7.4200532803713797</c:v>
                </c:pt>
                <c:pt idx="125">
                  <c:v>7.4074511061657367</c:v>
                </c:pt>
                <c:pt idx="126">
                  <c:v>7.393792228800768</c:v>
                </c:pt>
                <c:pt idx="127">
                  <c:v>7.3789955529136826</c:v>
                </c:pt>
                <c:pt idx="128">
                  <c:v>7.3629731042204609</c:v>
                </c:pt>
                <c:pt idx="129">
                  <c:v>7.3456294737143804</c:v>
                </c:pt>
                <c:pt idx="130">
                  <c:v>7.3268612108125</c:v>
                </c:pt>
                <c:pt idx="131">
                  <c:v>7.3065561604472702</c:v>
                </c:pt>
                <c:pt idx="132">
                  <c:v>7.2845927384779054</c:v>
                </c:pt>
                <c:pt idx="133">
                  <c:v>7.26083913907559</c:v>
                </c:pt>
                <c:pt idx="134">
                  <c:v>7.2351524668979046</c:v>
                </c:pt>
                <c:pt idx="135">
                  <c:v>7.2073777858859529</c:v>
                </c:pt>
                <c:pt idx="136">
                  <c:v>7.1773470753609772</c:v>
                </c:pt>
                <c:pt idx="137">
                  <c:v>7.1448780827257075</c:v>
                </c:pt>
                <c:pt idx="138">
                  <c:v>7.1097730604382692</c:v>
                </c:pt>
                <c:pt idx="139">
                  <c:v>7.0718173729573817</c:v>
                </c:pt>
                <c:pt idx="140">
                  <c:v>7.0307779569716597</c:v>
                </c:pt>
                <c:pt idx="141">
                  <c:v>6.9864016153116051</c:v>
                </c:pt>
                <c:pt idx="142">
                  <c:v>6.9384131213534008</c:v>
                </c:pt>
                <c:pt idx="143">
                  <c:v>6.8865131062631919</c:v>
                </c:pt>
                <c:pt idx="144">
                  <c:v>6.8303756958361674</c:v>
                </c:pt>
                <c:pt idx="145">
                  <c:v>6.7696458565992064</c:v>
                </c:pt>
                <c:pt idx="146">
                  <c:v>6.7039364017786571</c:v>
                </c:pt>
                <c:pt idx="147">
                  <c:v>6.6328245960047187</c:v>
                </c:pt>
                <c:pt idx="148">
                  <c:v>6.5558482822726809</c:v>
                </c:pt>
                <c:pt idx="149">
                  <c:v>6.4725014343434735</c:v>
                </c:pt>
                <c:pt idx="150">
                  <c:v>6.3822290104671158</c:v>
                </c:pt>
                <c:pt idx="151">
                  <c:v>6.2844209471539472</c:v>
                </c:pt>
                <c:pt idx="152">
                  <c:v>6.1784050803714248</c:v>
                </c:pt>
                <c:pt idx="153">
                  <c:v>6.0634387094267099</c:v>
                </c:pt>
                <c:pt idx="154">
                  <c:v>5.9386984156961091</c:v>
                </c:pt>
                <c:pt idx="155">
                  <c:v>5.8032675980887918</c:v>
                </c:pt>
                <c:pt idx="156">
                  <c:v>5.6561209633739518</c:v>
                </c:pt>
                <c:pt idx="157">
                  <c:v>5.4961048683389491</c:v>
                </c:pt>
                <c:pt idx="158">
                  <c:v>5.3219118766188549</c:v>
                </c:pt>
                <c:pt idx="159">
                  <c:v>5.1320470314336228</c:v>
                </c:pt>
                <c:pt idx="160">
                  <c:v>4.9247819074754835</c:v>
                </c:pt>
                <c:pt idx="161">
                  <c:v>4.698090009237772</c:v>
                </c:pt>
                <c:pt idx="162">
                  <c:v>4.4495525480673717</c:v>
                </c:pt>
                <c:pt idx="163">
                  <c:v>4.1762149319759851</c:v>
                </c:pt>
                <c:pt idx="164">
                  <c:v>3.8743564942558972</c:v>
                </c:pt>
                <c:pt idx="165">
                  <c:v>3.5390964781414431</c:v>
                </c:pt>
                <c:pt idx="166">
                  <c:v>4.1961920074468022</c:v>
                </c:pt>
                <c:pt idx="167">
                  <c:v>4.914638608491158</c:v>
                </c:pt>
                <c:pt idx="168">
                  <c:v>5.7560932886787404</c:v>
                </c:pt>
                <c:pt idx="169">
                  <c:v>6.7416167469014479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F7B-47CD-94B9-2191A3A68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78176"/>
        <c:axId val="236979712"/>
      </c:lineChart>
      <c:catAx>
        <c:axId val="23697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9712"/>
        <c:crosses val="autoZero"/>
        <c:auto val="1"/>
        <c:lblAlgn val="ctr"/>
        <c:lblOffset val="100"/>
        <c:tickLblSkip val="20"/>
        <c:tickMarkSkip val="20"/>
        <c:noMultiLvlLbl val="0"/>
      </c:catAx>
      <c:valAx>
        <c:axId val="236979712"/>
        <c:scaling>
          <c:orientation val="minMax"/>
          <c:max val="1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sz="1200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8176"/>
        <c:crosses val="autoZero"/>
        <c:crossBetween val="between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>
                <a:latin typeface="Arial" panose="020B0604020202020204" pitchFamily="34" charset="0"/>
                <a:cs typeface="Arial" panose="020B0604020202020204" pitchFamily="34" charset="0"/>
              </a:rPr>
              <a:t>Chart 1a: Optimal Path of R given K</a:t>
            </a:r>
            <a:r>
              <a:rPr lang="en-GB" sz="1200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200" b="1" baseline="0">
                <a:latin typeface="Arial" panose="020B0604020202020204" pitchFamily="34" charset="0"/>
                <a:cs typeface="Arial" panose="020B0604020202020204" pitchFamily="34" charset="0"/>
              </a:rPr>
              <a:t> = 100</a:t>
            </a:r>
            <a:endParaRPr lang="en-GB" sz="12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tx>
            <c:v>R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'S0=2000'!$F$6:$F$306</c:f>
              <c:numCache>
                <c:formatCode>0.0000</c:formatCode>
                <c:ptCount val="301"/>
                <c:pt idx="0" formatCode="0.000000000000000">
                  <c:v>0.69470015891699999</c:v>
                </c:pt>
                <c:pt idx="1">
                  <c:v>0.74980466184662686</c:v>
                </c:pt>
                <c:pt idx="2">
                  <c:v>0.80873323779347672</c:v>
                </c:pt>
                <c:pt idx="3">
                  <c:v>0.8716605703080057</c:v>
                </c:pt>
                <c:pt idx="4">
                  <c:v>0.93875476109201794</c:v>
                </c:pt>
                <c:pt idx="5">
                  <c:v>1.0101746496142237</c:v>
                </c:pt>
                <c:pt idx="6">
                  <c:v>1.0860668962219977</c:v>
                </c:pt>
                <c:pt idx="7">
                  <c:v>1.166562859663508</c:v>
                </c:pt>
                <c:pt idx="8">
                  <c:v>1.2517753123302513</c:v>
                </c:pt>
                <c:pt idx="9">
                  <c:v>1.3417950496013222</c:v>
                </c:pt>
                <c:pt idx="10">
                  <c:v>1.4366874628684023</c:v>
                </c:pt>
                <c:pt idx="11">
                  <c:v>1.536489158458697</c:v>
                </c:pt>
                <c:pt idx="12">
                  <c:v>1.6412047159497236</c:v>
                </c:pt>
                <c:pt idx="13">
                  <c:v>1.7508036884030638</c:v>
                </c:pt>
                <c:pt idx="14">
                  <c:v>1.8652179529257045</c:v>
                </c:pt>
                <c:pt idx="15">
                  <c:v>1.9843395218311879</c:v>
                </c:pt>
                <c:pt idx="16">
                  <c:v>2.1080189217739358</c:v>
                </c:pt>
                <c:pt idx="17">
                  <c:v>2.2360642400301329</c:v>
                </c:pt>
                <c:pt idx="18">
                  <c:v>2.3682409233451525</c:v>
                </c:pt>
                <c:pt idx="19">
                  <c:v>2.5042723955613253</c:v>
                </c:pt>
                <c:pt idx="20">
                  <c:v>2.6438415360773311</c:v>
                </c:pt>
                <c:pt idx="21">
                  <c:v>2.7865930329736699</c:v>
                </c:pt>
                <c:pt idx="22">
                  <c:v>2.9321365936465837</c:v>
                </c:pt>
                <c:pt idx="23">
                  <c:v>3.0800509636118307</c:v>
                </c:pt>
                <c:pt idx="24">
                  <c:v>3.2298886725571414</c:v>
                </c:pt>
                <c:pt idx="25">
                  <c:v>3.3811813975906109</c:v>
                </c:pt>
                <c:pt idx="26">
                  <c:v>3.5334458087188185</c:v>
                </c:pt>
                <c:pt idx="27">
                  <c:v>3.6861897424243528</c:v>
                </c:pt>
                <c:pt idx="28">
                  <c:v>3.8389185369602985</c:v>
                </c:pt>
                <c:pt idx="29">
                  <c:v>3.991141358333413</c:v>
                </c:pt>
                <c:pt idx="30">
                  <c:v>4.1423773490787656</c:v>
                </c:pt>
                <c:pt idx="31">
                  <c:v>4.292161442478486</c:v>
                </c:pt>
                <c:pt idx="32">
                  <c:v>4.4400497020040302</c:v>
                </c:pt>
                <c:pt idx="33">
                  <c:v>4.5856240682270695</c:v>
                </c:pt>
                <c:pt idx="34">
                  <c:v>4.7284964217342234</c:v>
                </c:pt>
                <c:pt idx="35">
                  <c:v>4.8683118990403091</c:v>
                </c:pt>
                <c:pt idx="36">
                  <c:v>5.004751427465286</c:v>
                </c:pt>
                <c:pt idx="37">
                  <c:v>5.1375334728845958</c:v>
                </c:pt>
                <c:pt idx="38">
                  <c:v>5.266415019865609</c:v>
                </c:pt>
                <c:pt idx="39">
                  <c:v>5.3911918259396607</c:v>
                </c:pt>
                <c:pt idx="40">
                  <c:v>5.5116980099315693</c:v>
                </c:pt>
                <c:pt idx="41">
                  <c:v>5.6278050480086366</c:v>
                </c:pt>
                <c:pt idx="42">
                  <c:v>5.7394202603576367</c:v>
                </c:pt>
                <c:pt idx="43">
                  <c:v>5.8464848763524619</c:v>
                </c:pt>
                <c:pt idx="44">
                  <c:v>5.9489717671439672</c:v>
                </c:pt>
                <c:pt idx="45">
                  <c:v>6.0468829323376587</c:v>
                </c:pt>
                <c:pt idx="46">
                  <c:v>6.1402468224574243</c:v>
                </c:pt>
                <c:pt idx="47">
                  <c:v>6.2291155718852735</c:v>
                </c:pt>
                <c:pt idx="48">
                  <c:v>6.3135622085609819</c:v>
                </c:pt>
                <c:pt idx="49">
                  <c:v>6.3936778975120045</c:v>
                </c:pt>
                <c:pt idx="50">
                  <c:v>6.469569265777519</c:v>
                </c:pt>
                <c:pt idx="51">
                  <c:v>6.5413558469165496</c:v>
                </c:pt>
                <c:pt idx="52">
                  <c:v>6.6091676743811334</c:v>
                </c:pt>
                <c:pt idx="53">
                  <c:v>6.6731430448334059</c:v>
                </c:pt>
                <c:pt idx="54">
                  <c:v>6.7334264651494875</c:v>
                </c:pt>
                <c:pt idx="55">
                  <c:v>6.7901667904705478</c:v>
                </c:pt>
                <c:pt idx="56">
                  <c:v>6.8435155552603923</c:v>
                </c:pt>
                <c:pt idx="57">
                  <c:v>6.8936254948906193</c:v>
                </c:pt>
                <c:pt idx="58">
                  <c:v>6.9406492517456249</c:v>
                </c:pt>
                <c:pt idx="59">
                  <c:v>6.9847382571436016</c:v>
                </c:pt>
                <c:pt idx="60">
                  <c:v>7.0260417784149896</c:v>
                </c:pt>
                <c:pt idx="61">
                  <c:v>7.0647061191686511</c:v>
                </c:pt>
                <c:pt idx="62">
                  <c:v>7.1008739600098361</c:v>
                </c:pt>
                <c:pt idx="63">
                  <c:v>7.1346838266575858</c:v>
                </c:pt>
                <c:pt idx="64">
                  <c:v>7.1662696724544519</c:v>
                </c:pt>
                <c:pt idx="65">
                  <c:v>7.1957605625883021</c:v>
                </c:pt>
                <c:pt idx="66">
                  <c:v>7.2232804478844557</c:v>
                </c:pt>
                <c:pt idx="67">
                  <c:v>7.2489480167159011</c:v>
                </c:pt>
                <c:pt idx="68">
                  <c:v>7.2728766143691059</c:v>
                </c:pt>
                <c:pt idx="69">
                  <c:v>7.2951742200510825</c:v>
                </c:pt>
                <c:pt idx="70">
                  <c:v>7.3159434725962491</c:v>
                </c:pt>
                <c:pt idx="71">
                  <c:v>7.3352817368029104</c:v>
                </c:pt>
                <c:pt idx="72">
                  <c:v>7.3532812031787556</c:v>
                </c:pt>
                <c:pt idx="73">
                  <c:v>7.3700290146879794</c:v>
                </c:pt>
                <c:pt idx="74">
                  <c:v>7.3856074148592583</c:v>
                </c:pt>
                <c:pt idx="75">
                  <c:v>7.4000939123272644</c:v>
                </c:pt>
                <c:pt idx="76">
                  <c:v>7.4135614575370719</c:v>
                </c:pt>
                <c:pt idx="77">
                  <c:v>7.4260786279393436</c:v>
                </c:pt>
                <c:pt idx="78">
                  <c:v>7.4377098185449908</c:v>
                </c:pt>
                <c:pt idx="79">
                  <c:v>7.4485154351927845</c:v>
                </c:pt>
                <c:pt idx="80">
                  <c:v>7.4585520883148053</c:v>
                </c:pt>
                <c:pt idx="81">
                  <c:v>7.46787278536587</c:v>
                </c:pt>
                <c:pt idx="82">
                  <c:v>7.4765271204178179</c:v>
                </c:pt>
                <c:pt idx="83">
                  <c:v>7.4845614597115651</c:v>
                </c:pt>
                <c:pt idx="84">
                  <c:v>7.4920191222130148</c:v>
                </c:pt>
                <c:pt idx="85">
                  <c:v>7.4989405544370307</c:v>
                </c:pt>
                <c:pt idx="86">
                  <c:v>7.5053634989903459</c:v>
                </c:pt>
                <c:pt idx="87">
                  <c:v>7.5113231564430221</c:v>
                </c:pt>
                <c:pt idx="88">
                  <c:v>7.5168523402720275</c:v>
                </c:pt>
                <c:pt idx="89">
                  <c:v>7.521981624732712</c:v>
                </c:pt>
                <c:pt idx="90">
                  <c:v>7.5267394856070906</c:v>
                </c:pt>
                <c:pt idx="91">
                  <c:v>7.5311524338544347</c:v>
                </c:pt>
                <c:pt idx="92">
                  <c:v>7.5352451422518429</c:v>
                </c:pt>
                <c:pt idx="93">
                  <c:v>7.5390405651623231</c:v>
                </c:pt>
                <c:pt idx="94">
                  <c:v>7.5425600516071123</c:v>
                </c:pt>
                <c:pt idx="95">
                  <c:v>7.5458234518491585</c:v>
                </c:pt>
                <c:pt idx="96">
                  <c:v>7.5488492177171809</c:v>
                </c:pt>
                <c:pt idx="97">
                  <c:v>7.5516544969157859</c:v>
                </c:pt>
                <c:pt idx="98">
                  <c:v>7.5542552215777397</c:v>
                </c:pt>
                <c:pt idx="99">
                  <c:v>7.5566661913206321</c:v>
                </c:pt>
                <c:pt idx="100">
                  <c:v>7.5589011510725967</c:v>
                </c:pt>
                <c:pt idx="101">
                  <c:v>7.5609728639311351</c:v>
                </c:pt>
                <c:pt idx="102">
                  <c:v>7.5628931793160437</c:v>
                </c:pt>
                <c:pt idx="103">
                  <c:v>7.5646730966724309</c:v>
                </c:pt>
                <c:pt idx="104">
                  <c:v>7.5663228249732768</c:v>
                </c:pt>
                <c:pt idx="105">
                  <c:v>7.5678518382632944</c:v>
                </c:pt>
                <c:pt idx="106">
                  <c:v>7.569268927477264</c:v>
                </c:pt>
                <c:pt idx="107">
                  <c:v>7.5705822487568399</c:v>
                </c:pt>
                <c:pt idx="108">
                  <c:v>7.5717993684802245</c:v>
                </c:pt>
                <c:pt idx="109">
                  <c:v>7.5729273052092854</c:v>
                </c:pt>
                <c:pt idx="110">
                  <c:v>7.5739725687487827</c:v>
                </c:pt>
                <c:pt idx="111">
                  <c:v>7.5749411965024649</c:v>
                </c:pt>
                <c:pt idx="112">
                  <c:v>7.5758387873010467</c:v>
                </c:pt>
                <c:pt idx="113">
                  <c:v>7.5766705328674844</c:v>
                </c:pt>
                <c:pt idx="114">
                  <c:v>7.5774412470756429</c:v>
                </c:pt>
                <c:pt idx="115">
                  <c:v>7.5781553931494168</c:v>
                </c:pt>
                <c:pt idx="116">
                  <c:v>7.5788171089406493</c:v>
                </c:pt>
                <c:pt idx="117">
                  <c:v>7.5794302304158379</c:v>
                </c:pt>
                <c:pt idx="118">
                  <c:v>7.5799983134736051</c:v>
                </c:pt>
                <c:pt idx="119">
                  <c:v>7.5805246542072959</c:v>
                </c:pt>
                <c:pt idx="120">
                  <c:v>7.5810123077197886</c:v>
                </c:pt>
                <c:pt idx="121">
                  <c:v>7.5814641055907375</c:v>
                </c:pt>
                <c:pt idx="122">
                  <c:v>7.5818826720899279</c:v>
                </c:pt>
                <c:pt idx="123">
                  <c:v>7.5822704392242839</c:v>
                </c:pt>
                <c:pt idx="124">
                  <c:v>7.5826296607002348</c:v>
                </c:pt>
                <c:pt idx="125">
                  <c:v>7.5829624248776879</c:v>
                </c:pt>
                <c:pt idx="126">
                  <c:v>7.5832706667867011</c:v>
                </c:pt>
                <c:pt idx="127">
                  <c:v>7.5835561792731072</c:v>
                </c:pt>
                <c:pt idx="128">
                  <c:v>7.5838206233348107</c:v>
                </c:pt>
                <c:pt idx="129">
                  <c:v>7.5840655377062109</c:v>
                </c:pt>
                <c:pt idx="130">
                  <c:v>7.5842923477442294</c:v>
                </c:pt>
                <c:pt idx="131">
                  <c:v>7.584502373665682</c:v>
                </c:pt>
                <c:pt idx="132">
                  <c:v>7.5846968381822579</c:v>
                </c:pt>
                <c:pt idx="133">
                  <c:v>7.5848768735760856</c:v>
                </c:pt>
                <c:pt idx="134">
                  <c:v>7.5850435282558504</c:v>
                </c:pt>
                <c:pt idx="135">
                  <c:v>7.5851977728305586</c:v>
                </c:pt>
                <c:pt idx="136">
                  <c:v>7.5853405057354069</c:v>
                </c:pt>
                <c:pt idx="137">
                  <c:v>7.5854725584417322</c:v>
                </c:pt>
                <c:pt idx="138">
                  <c:v>7.5855947002807174</c:v>
                </c:pt>
                <c:pt idx="139">
                  <c:v>7.5857076429083632</c:v>
                </c:pt>
                <c:pt idx="140">
                  <c:v>7.5858120444372519</c:v>
                </c:pt>
                <c:pt idx="141">
                  <c:v>7.5859085132587412</c:v>
                </c:pt>
                <c:pt idx="142">
                  <c:v>7.5859976115774934</c:v>
                </c:pt>
                <c:pt idx="143">
                  <c:v>7.5860798586786249</c:v>
                </c:pt>
                <c:pt idx="144">
                  <c:v>7.586155733946244</c:v>
                </c:pt>
                <c:pt idx="145">
                  <c:v>7.5862256796507319</c:v>
                </c:pt>
                <c:pt idx="146">
                  <c:v>7.5862901035208257</c:v>
                </c:pt>
                <c:pt idx="147">
                  <c:v>7.5863493811153111</c:v>
                </c:pt>
                <c:pt idx="148">
                  <c:v>7.5864038580080102</c:v>
                </c:pt>
                <c:pt idx="149">
                  <c:v>7.5864538517986739</c:v>
                </c:pt>
                <c:pt idx="150">
                  <c:v>7.5864996539613934</c:v>
                </c:pt>
                <c:pt idx="151">
                  <c:v>7.5865415315412132</c:v>
                </c:pt>
                <c:pt idx="152">
                  <c:v>7.5865797287087604</c:v>
                </c:pt>
                <c:pt idx="153">
                  <c:v>7.5866144681818772</c:v>
                </c:pt>
                <c:pt idx="154">
                  <c:v>7.5866459525224998</c:v>
                </c:pt>
                <c:pt idx="155">
                  <c:v>7.5866743653162825</c:v>
                </c:pt>
                <c:pt idx="156">
                  <c:v>7.5866998722418089</c:v>
                </c:pt>
                <c:pt idx="157">
                  <c:v>7.5867226220355866</c:v>
                </c:pt>
                <c:pt idx="158">
                  <c:v>7.5867427473584153</c:v>
                </c:pt>
                <c:pt idx="159">
                  <c:v>7.5867603655681624</c:v>
                </c:pt>
                <c:pt idx="160">
                  <c:v>7.5867755794034162</c:v>
                </c:pt>
                <c:pt idx="161">
                  <c:v>7.5867884775819956</c:v>
                </c:pt>
                <c:pt idx="162">
                  <c:v>7.5867991353177775</c:v>
                </c:pt>
                <c:pt idx="163">
                  <c:v>7.5868076147588521</c:v>
                </c:pt>
                <c:pt idx="164">
                  <c:v>7.5868139653495357</c:v>
                </c:pt>
                <c:pt idx="165">
                  <c:v>7.5868182241183506</c:v>
                </c:pt>
                <c:pt idx="166">
                  <c:v>7.5868204158936381</c:v>
                </c:pt>
                <c:pt idx="167">
                  <c:v>7.5868205534480522</c:v>
                </c:pt>
                <c:pt idx="168">
                  <c:v>7.5868186375727689</c:v>
                </c:pt>
                <c:pt idx="169">
                  <c:v>7.58681465708184</c:v>
                </c:pt>
                <c:pt idx="170">
                  <c:v>7.5868085887467069</c:v>
                </c:pt>
                <c:pt idx="171">
                  <c:v>7.5868003971604905</c:v>
                </c:pt>
                <c:pt idx="172">
                  <c:v>7.5867900345312576</c:v>
                </c:pt>
                <c:pt idx="173">
                  <c:v>7.5867774404030568</c:v>
                </c:pt>
                <c:pt idx="174">
                  <c:v>7.5867625413030861</c:v>
                </c:pt>
                <c:pt idx="175">
                  <c:v>7.5867452503129389</c:v>
                </c:pt>
                <c:pt idx="176">
                  <c:v>7.5867254665614148</c:v>
                </c:pt>
                <c:pt idx="177">
                  <c:v>7.586703074635941</c:v>
                </c:pt>
                <c:pt idx="178">
                  <c:v>7.586677943909157</c:v>
                </c:pt>
                <c:pt idx="179">
                  <c:v>7.5866499277767421</c:v>
                </c:pt>
                <c:pt idx="180">
                  <c:v>7.5866188628020268</c:v>
                </c:pt>
                <c:pt idx="181">
                  <c:v>7.5865845677623946</c:v>
                </c:pt>
                <c:pt idx="182">
                  <c:v>7.586546842591912</c:v>
                </c:pt>
                <c:pt idx="183">
                  <c:v>7.5865054672140069</c:v>
                </c:pt>
                <c:pt idx="184">
                  <c:v>7.5864602002573838</c:v>
                </c:pt>
                <c:pt idx="185">
                  <c:v>7.5864107776476741</c:v>
                </c:pt>
                <c:pt idx="186">
                  <c:v>7.5863569110666029</c:v>
                </c:pt>
                <c:pt idx="187">
                  <c:v>7.5862982862696722</c:v>
                </c:pt>
                <c:pt idx="188">
                  <c:v>7.5862345612525353</c:v>
                </c:pt>
                <c:pt idx="189">
                  <c:v>7.5861653642553533</c:v>
                </c:pt>
                <c:pt idx="190">
                  <c:v>7.586090291593484</c:v>
                </c:pt>
                <c:pt idx="191">
                  <c:v>7.5860089053018243</c:v>
                </c:pt>
                <c:pt idx="192">
                  <c:v>7.5859207305790477</c:v>
                </c:pt>
                <c:pt idx="193">
                  <c:v>7.5858252530168118</c:v>
                </c:pt>
                <c:pt idx="194">
                  <c:v>7.5857219155977367</c:v>
                </c:pt>
                <c:pt idx="195">
                  <c:v>7.5856101154446183</c:v>
                </c:pt>
                <c:pt idx="196">
                  <c:v>7.5854892003018772</c:v>
                </c:pt>
                <c:pt idx="197">
                  <c:v>7.5853584647286789</c:v>
                </c:pt>
                <c:pt idx="198">
                  <c:v>7.5852171459814608</c:v>
                </c:pt>
                <c:pt idx="199">
                  <c:v>7.5850644195618067</c:v>
                </c:pt>
                <c:pt idx="200">
                  <c:v>7.5848993944036174</c:v>
                </c:pt>
                <c:pt idx="201">
                  <c:v>7.5847211076714389</c:v>
                </c:pt>
                <c:pt idx="202">
                  <c:v>7.5845285191395071</c:v>
                </c:pt>
                <c:pt idx="203">
                  <c:v>7.5843205051186207</c:v>
                </c:pt>
                <c:pt idx="204">
                  <c:v>7.5840958518952988</c:v>
                </c:pt>
                <c:pt idx="205">
                  <c:v>7.583853248644802</c:v>
                </c:pt>
                <c:pt idx="206">
                  <c:v>7.5835912797765213</c:v>
                </c:pt>
                <c:pt idx="207">
                  <c:v>7.5833084166668909</c:v>
                </c:pt>
                <c:pt idx="208">
                  <c:v>7.5830030087313709</c:v>
                </c:pt>
                <c:pt idx="209">
                  <c:v>7.582673273783171</c:v>
                </c:pt>
                <c:pt idx="210">
                  <c:v>7.5823172876221641</c:v>
                </c:pt>
                <c:pt idx="211">
                  <c:v>7.5819329727929139</c:v>
                </c:pt>
                <c:pt idx="212">
                  <c:v>7.5815180864458211</c:v>
                </c:pt>
                <c:pt idx="213">
                  <c:v>7.5810702072301037</c:v>
                </c:pt>
                <c:pt idx="214">
                  <c:v>7.5805867211415956</c:v>
                </c:pt>
                <c:pt idx="215">
                  <c:v>7.5800648062421629</c:v>
                </c:pt>
                <c:pt idx="216">
                  <c:v>7.5795014161608334</c:v>
                </c:pt>
                <c:pt idx="217">
                  <c:v>7.5788932622795251</c:v>
                </c:pt>
                <c:pt idx="218">
                  <c:v>7.578236794498415</c:v>
                </c:pt>
                <c:pt idx="219">
                  <c:v>7.5775281804675512</c:v>
                </c:pt>
                <c:pt idx="220">
                  <c:v>7.5767632831621574</c:v>
                </c:pt>
                <c:pt idx="221">
                  <c:v>7.5759376366691829</c:v>
                </c:pt>
                <c:pt idx="222">
                  <c:v>7.5750464200419438</c:v>
                </c:pt>
                <c:pt idx="223">
                  <c:v>7.5740844290681224</c:v>
                </c:pt>
                <c:pt idx="224">
                  <c:v>7.5730460457838351</c:v>
                </c:pt>
                <c:pt idx="225">
                  <c:v>7.57192520555291</c:v>
                </c:pt>
                <c:pt idx="226">
                  <c:v>7.5707153615158012</c:v>
                </c:pt>
                <c:pt idx="227">
                  <c:v>7.5694094461966275</c:v>
                </c:pt>
                <c:pt idx="228">
                  <c:v>7.5679998300395708</c:v>
                </c:pt>
                <c:pt idx="229">
                  <c:v>7.5664782766271212</c:v>
                </c:pt>
                <c:pt idx="230">
                  <c:v>7.564835894312397</c:v>
                </c:pt>
                <c:pt idx="231">
                  <c:v>7.5630630839757007</c:v>
                </c:pt>
                <c:pt idx="232">
                  <c:v>7.5611494825916097</c:v>
                </c:pt>
                <c:pt idx="233">
                  <c:v>7.5590839022669352</c:v>
                </c:pt>
                <c:pt idx="234">
                  <c:v>7.5568542643816947</c:v>
                </c:pt>
                <c:pt idx="235">
                  <c:v>7.5544475284346078</c:v>
                </c:pt>
                <c:pt idx="236">
                  <c:v>7.5518496151613199</c:v>
                </c:pt>
                <c:pt idx="237">
                  <c:v>7.5490453234573005</c:v>
                </c:pt>
                <c:pt idx="238">
                  <c:v>7.546018240597884</c:v>
                </c:pt>
                <c:pt idx="239">
                  <c:v>7.5427506452049355</c:v>
                </c:pt>
                <c:pt idx="240">
                  <c:v>7.53922340236271</c:v>
                </c:pt>
                <c:pt idx="241">
                  <c:v>7.5354158502342967</c:v>
                </c:pt>
                <c:pt idx="242">
                  <c:v>7.531305677474136</c:v>
                </c:pt>
                <c:pt idx="243">
                  <c:v>7.526868790670969</c:v>
                </c:pt>
                <c:pt idx="244">
                  <c:v>7.5220791709886718</c:v>
                </c:pt>
                <c:pt idx="245">
                  <c:v>7.5169087190990984</c:v>
                </c:pt>
                <c:pt idx="246">
                  <c:v>7.5113270874206313</c:v>
                </c:pt>
                <c:pt idx="247">
                  <c:v>7.5053014985877411</c:v>
                </c:pt>
                <c:pt idx="248">
                  <c:v>7.4987965489796435</c:v>
                </c:pt>
                <c:pt idx="249">
                  <c:v>7.491773996028968</c:v>
                </c:pt>
                <c:pt idx="250">
                  <c:v>7.4841925279131036</c:v>
                </c:pt>
                <c:pt idx="251">
                  <c:v>7.4760075141000755</c:v>
                </c:pt>
                <c:pt idx="252">
                  <c:v>7.4671707350758849</c:v>
                </c:pt>
                <c:pt idx="253">
                  <c:v>7.4576300894193288</c:v>
                </c:pt>
                <c:pt idx="254">
                  <c:v>7.447329276211172</c:v>
                </c:pt>
                <c:pt idx="255">
                  <c:v>7.4362074505647282</c:v>
                </c:pt>
                <c:pt idx="256">
                  <c:v>7.4241988498412823</c:v>
                </c:pt>
                <c:pt idx="257">
                  <c:v>7.411232387862924</c:v>
                </c:pt>
                <c:pt idx="258">
                  <c:v>7.3972312141529661</c:v>
                </c:pt>
                <c:pt idx="259">
                  <c:v>7.3821122349152333</c:v>
                </c:pt>
                <c:pt idx="260">
                  <c:v>7.3657855921020223</c:v>
                </c:pt>
                <c:pt idx="261">
                  <c:v>7.3481540965092833</c:v>
                </c:pt>
                <c:pt idx="262">
                  <c:v>7.3291126103676447</c:v>
                </c:pt>
                <c:pt idx="263">
                  <c:v>7.3085473743586338</c:v>
                </c:pt>
                <c:pt idx="264">
                  <c:v>7.2863352733635889</c:v>
                </c:pt>
                <c:pt idx="265">
                  <c:v>7.2623430345321101</c:v>
                </c:pt>
                <c:pt idx="266">
                  <c:v>7.2364263504171804</c:v>
                </c:pt>
                <c:pt idx="267">
                  <c:v>7.2084289189401032</c:v>
                </c:pt>
                <c:pt idx="268">
                  <c:v>7.1781813907883043</c:v>
                </c:pt>
                <c:pt idx="269">
                  <c:v>7.1455002134725571</c:v>
                </c:pt>
                <c:pt idx="270">
                  <c:v>7.1101863596258097</c:v>
                </c:pt>
                <c:pt idx="271">
                  <c:v>7.0720239251472954</c:v>
                </c:pt>
                <c:pt idx="272">
                  <c:v>7.0307785803971123</c:v>
                </c:pt>
                <c:pt idx="273">
                  <c:v>6.9861958547155103</c:v>
                </c:pt>
                <c:pt idx="274">
                  <c:v>6.9379992309295924</c:v>
                </c:pt>
                <c:pt idx="275">
                  <c:v>6.8858880220204615</c:v>
                </c:pt>
                <c:pt idx="276">
                  <c:v>6.8295349964906196</c:v>
                </c:pt>
                <c:pt idx="277">
                  <c:v>6.768583711833962</c:v>
                </c:pt>
                <c:pt idx="278">
                  <c:v>6.7026455063735746</c:v>
                </c:pt>
                <c:pt idx="279">
                  <c:v>6.6312960879073932</c:v>
                </c:pt>
                <c:pt idx="280">
                  <c:v>6.5540716421200695</c:v>
                </c:pt>
                <c:pt idx="281">
                  <c:v>6.4704643632001124</c:v>
                </c:pt>
                <c:pt idx="282">
                  <c:v>6.3799172815470806</c:v>
                </c:pt>
                <c:pt idx="283">
                  <c:v>6.2818182259298361</c:v>
                </c:pt>
                <c:pt idx="284">
                  <c:v>6.1754927055798188</c:v>
                </c:pt>
                <c:pt idx="285">
                  <c:v>6.0601954248026964</c:v>
                </c:pt>
                <c:pt idx="286">
                  <c:v>5.9351000384129726</c:v>
                </c:pt>
                <c:pt idx="287">
                  <c:v>5.7992866042070421</c:v>
                </c:pt>
                <c:pt idx="288">
                  <c:v>5.6517259620706142</c:v>
                </c:pt>
                <c:pt idx="289">
                  <c:v>5.4912599235238568</c:v>
                </c:pt>
                <c:pt idx="290">
                  <c:v>5.3165756136581006</c:v>
                </c:pt>
                <c:pt idx="291">
                  <c:v>5.126171432493007</c:v>
                </c:pt>
                <c:pt idx="292">
                  <c:v>4.918310640905216</c:v>
                </c:pt>
                <c:pt idx="293">
                  <c:v>4.6909560355449553</c:v>
                </c:pt>
                <c:pt idx="294">
                  <c:v>4.4416745536704605</c:v>
                </c:pt>
                <c:pt idx="295">
                  <c:v>4.1674917645794789</c:v>
                </c:pt>
                <c:pt idx="296">
                  <c:v>3.8646579748156431</c:v>
                </c:pt>
                <c:pt idx="297">
                  <c:v>3.5927790110821727</c:v>
                </c:pt>
                <c:pt idx="298">
                  <c:v>4.207912890617405</c:v>
                </c:pt>
                <c:pt idx="299">
                  <c:v>4.928366270345915</c:v>
                </c:pt>
                <c:pt idx="300">
                  <c:v>5.772171317719347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894-4531-9E80-1E1A6ABF82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78176"/>
        <c:axId val="236979712"/>
      </c:lineChart>
      <c:catAx>
        <c:axId val="23697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9712"/>
        <c:crosses val="autoZero"/>
        <c:auto val="1"/>
        <c:lblAlgn val="ctr"/>
        <c:lblOffset val="100"/>
        <c:tickLblSkip val="20"/>
        <c:tickMarkSkip val="20"/>
        <c:noMultiLvlLbl val="0"/>
      </c:catAx>
      <c:valAx>
        <c:axId val="236979712"/>
        <c:scaling>
          <c:orientation val="minMax"/>
          <c:max val="1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8176"/>
        <c:crosses val="autoZero"/>
        <c:crossBetween val="between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400" b="1">
                <a:latin typeface="Arial" panose="020B0604020202020204" pitchFamily="34" charset="0"/>
                <a:cs typeface="Arial" panose="020B0604020202020204" pitchFamily="34" charset="0"/>
              </a:rPr>
              <a:t>Chart 4: Optimal Time Path of R given</a:t>
            </a:r>
          </a:p>
          <a:p>
            <a:pPr>
              <a:defRPr/>
            </a:pPr>
            <a:r>
              <a:rPr lang="en-GB" sz="1400" b="1">
                <a:latin typeface="Arial" panose="020B0604020202020204" pitchFamily="34" charset="0"/>
                <a:cs typeface="Arial" panose="020B0604020202020204" pitchFamily="34" charset="0"/>
              </a:rPr>
              <a:t> K</a:t>
            </a:r>
            <a:r>
              <a:rPr lang="en-GB" sz="1400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400" b="1" baseline="0">
                <a:latin typeface="Arial" panose="020B0604020202020204" pitchFamily="34" charset="0"/>
                <a:cs typeface="Arial" panose="020B0604020202020204" pitchFamily="34" charset="0"/>
              </a:rPr>
              <a:t> = 100 and S</a:t>
            </a:r>
            <a:r>
              <a:rPr lang="en-GB" sz="1400" b="1" baseline="-25000">
                <a:latin typeface="Arial" panose="020B0604020202020204" pitchFamily="34" charset="0"/>
                <a:cs typeface="Arial" panose="020B0604020202020204" pitchFamily="34" charset="0"/>
              </a:rPr>
              <a:t>0 </a:t>
            </a:r>
            <a:r>
              <a:rPr lang="en-GB" sz="1400" b="1" baseline="0">
                <a:latin typeface="Arial" panose="020B0604020202020204" pitchFamily="34" charset="0"/>
                <a:cs typeface="Arial" panose="020B0604020202020204" pitchFamily="34" charset="0"/>
              </a:rPr>
              <a:t>= 2000</a:t>
            </a:r>
            <a:endParaRPr lang="en-GB" sz="1400" b="1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tx>
            <c:v>R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'S0=2000'!$F$6:$F$306</c:f>
              <c:numCache>
                <c:formatCode>0.0000</c:formatCode>
                <c:ptCount val="301"/>
                <c:pt idx="0" formatCode="0.000000000000000">
                  <c:v>0.69470015891699999</c:v>
                </c:pt>
                <c:pt idx="1">
                  <c:v>0.74980466184662686</c:v>
                </c:pt>
                <c:pt idx="2">
                  <c:v>0.80873323779347672</c:v>
                </c:pt>
                <c:pt idx="3">
                  <c:v>0.8716605703080057</c:v>
                </c:pt>
                <c:pt idx="4">
                  <c:v>0.93875476109201794</c:v>
                </c:pt>
                <c:pt idx="5">
                  <c:v>1.0101746496142237</c:v>
                </c:pt>
                <c:pt idx="6">
                  <c:v>1.0860668962219977</c:v>
                </c:pt>
                <c:pt idx="7">
                  <c:v>1.166562859663508</c:v>
                </c:pt>
                <c:pt idx="8">
                  <c:v>1.2517753123302513</c:v>
                </c:pt>
                <c:pt idx="9">
                  <c:v>1.3417950496013222</c:v>
                </c:pt>
                <c:pt idx="10">
                  <c:v>1.4366874628684023</c:v>
                </c:pt>
                <c:pt idx="11">
                  <c:v>1.536489158458697</c:v>
                </c:pt>
                <c:pt idx="12">
                  <c:v>1.6412047159497236</c:v>
                </c:pt>
                <c:pt idx="13">
                  <c:v>1.7508036884030638</c:v>
                </c:pt>
                <c:pt idx="14">
                  <c:v>1.8652179529257045</c:v>
                </c:pt>
                <c:pt idx="15">
                  <c:v>1.9843395218311879</c:v>
                </c:pt>
                <c:pt idx="16">
                  <c:v>2.1080189217739358</c:v>
                </c:pt>
                <c:pt idx="17">
                  <c:v>2.2360642400301329</c:v>
                </c:pt>
                <c:pt idx="18">
                  <c:v>2.3682409233451525</c:v>
                </c:pt>
                <c:pt idx="19">
                  <c:v>2.5042723955613253</c:v>
                </c:pt>
                <c:pt idx="20">
                  <c:v>2.6438415360773311</c:v>
                </c:pt>
                <c:pt idx="21">
                  <c:v>2.7865930329736699</c:v>
                </c:pt>
                <c:pt idx="22">
                  <c:v>2.9321365936465837</c:v>
                </c:pt>
                <c:pt idx="23">
                  <c:v>3.0800509636118307</c:v>
                </c:pt>
                <c:pt idx="24">
                  <c:v>3.2298886725571414</c:v>
                </c:pt>
                <c:pt idx="25">
                  <c:v>3.3811813975906109</c:v>
                </c:pt>
                <c:pt idx="26">
                  <c:v>3.5334458087188185</c:v>
                </c:pt>
                <c:pt idx="27">
                  <c:v>3.6861897424243528</c:v>
                </c:pt>
                <c:pt idx="28">
                  <c:v>3.8389185369602985</c:v>
                </c:pt>
                <c:pt idx="29">
                  <c:v>3.991141358333413</c:v>
                </c:pt>
                <c:pt idx="30">
                  <c:v>4.1423773490787656</c:v>
                </c:pt>
                <c:pt idx="31">
                  <c:v>4.292161442478486</c:v>
                </c:pt>
                <c:pt idx="32">
                  <c:v>4.4400497020040302</c:v>
                </c:pt>
                <c:pt idx="33">
                  <c:v>4.5856240682270695</c:v>
                </c:pt>
                <c:pt idx="34">
                  <c:v>4.7284964217342234</c:v>
                </c:pt>
                <c:pt idx="35">
                  <c:v>4.8683118990403091</c:v>
                </c:pt>
                <c:pt idx="36">
                  <c:v>5.004751427465286</c:v>
                </c:pt>
                <c:pt idx="37">
                  <c:v>5.1375334728845958</c:v>
                </c:pt>
                <c:pt idx="38">
                  <c:v>5.266415019865609</c:v>
                </c:pt>
                <c:pt idx="39">
                  <c:v>5.3911918259396607</c:v>
                </c:pt>
                <c:pt idx="40">
                  <c:v>5.5116980099315693</c:v>
                </c:pt>
                <c:pt idx="41">
                  <c:v>5.6278050480086366</c:v>
                </c:pt>
                <c:pt idx="42">
                  <c:v>5.7394202603576367</c:v>
                </c:pt>
                <c:pt idx="43">
                  <c:v>5.8464848763524619</c:v>
                </c:pt>
                <c:pt idx="44">
                  <c:v>5.9489717671439672</c:v>
                </c:pt>
                <c:pt idx="45">
                  <c:v>6.0468829323376587</c:v>
                </c:pt>
                <c:pt idx="46">
                  <c:v>6.1402468224574243</c:v>
                </c:pt>
                <c:pt idx="47">
                  <c:v>6.2291155718852735</c:v>
                </c:pt>
                <c:pt idx="48">
                  <c:v>6.3135622085609819</c:v>
                </c:pt>
                <c:pt idx="49">
                  <c:v>6.3936778975120045</c:v>
                </c:pt>
                <c:pt idx="50">
                  <c:v>6.469569265777519</c:v>
                </c:pt>
                <c:pt idx="51">
                  <c:v>6.5413558469165496</c:v>
                </c:pt>
                <c:pt idx="52">
                  <c:v>6.6091676743811334</c:v>
                </c:pt>
                <c:pt idx="53">
                  <c:v>6.6731430448334059</c:v>
                </c:pt>
                <c:pt idx="54">
                  <c:v>6.7334264651494875</c:v>
                </c:pt>
                <c:pt idx="55">
                  <c:v>6.7901667904705478</c:v>
                </c:pt>
                <c:pt idx="56">
                  <c:v>6.8435155552603923</c:v>
                </c:pt>
                <c:pt idx="57">
                  <c:v>6.8936254948906193</c:v>
                </c:pt>
                <c:pt idx="58">
                  <c:v>6.9406492517456249</c:v>
                </c:pt>
                <c:pt idx="59">
                  <c:v>6.9847382571436016</c:v>
                </c:pt>
                <c:pt idx="60">
                  <c:v>7.0260417784149896</c:v>
                </c:pt>
                <c:pt idx="61">
                  <c:v>7.0647061191686511</c:v>
                </c:pt>
                <c:pt idx="62">
                  <c:v>7.1008739600098361</c:v>
                </c:pt>
                <c:pt idx="63">
                  <c:v>7.1346838266575858</c:v>
                </c:pt>
                <c:pt idx="64">
                  <c:v>7.1662696724544519</c:v>
                </c:pt>
                <c:pt idx="65">
                  <c:v>7.1957605625883021</c:v>
                </c:pt>
                <c:pt idx="66">
                  <c:v>7.2232804478844557</c:v>
                </c:pt>
                <c:pt idx="67">
                  <c:v>7.2489480167159011</c:v>
                </c:pt>
                <c:pt idx="68">
                  <c:v>7.2728766143691059</c:v>
                </c:pt>
                <c:pt idx="69">
                  <c:v>7.2951742200510825</c:v>
                </c:pt>
                <c:pt idx="70">
                  <c:v>7.3159434725962491</c:v>
                </c:pt>
                <c:pt idx="71">
                  <c:v>7.3352817368029104</c:v>
                </c:pt>
                <c:pt idx="72">
                  <c:v>7.3532812031787556</c:v>
                </c:pt>
                <c:pt idx="73">
                  <c:v>7.3700290146879794</c:v>
                </c:pt>
                <c:pt idx="74">
                  <c:v>7.3856074148592583</c:v>
                </c:pt>
                <c:pt idx="75">
                  <c:v>7.4000939123272644</c:v>
                </c:pt>
                <c:pt idx="76">
                  <c:v>7.4135614575370719</c:v>
                </c:pt>
                <c:pt idx="77">
                  <c:v>7.4260786279393436</c:v>
                </c:pt>
                <c:pt idx="78">
                  <c:v>7.4377098185449908</c:v>
                </c:pt>
                <c:pt idx="79">
                  <c:v>7.4485154351927845</c:v>
                </c:pt>
                <c:pt idx="80">
                  <c:v>7.4585520883148053</c:v>
                </c:pt>
                <c:pt idx="81">
                  <c:v>7.46787278536587</c:v>
                </c:pt>
                <c:pt idx="82">
                  <c:v>7.4765271204178179</c:v>
                </c:pt>
                <c:pt idx="83">
                  <c:v>7.4845614597115651</c:v>
                </c:pt>
                <c:pt idx="84">
                  <c:v>7.4920191222130148</c:v>
                </c:pt>
                <c:pt idx="85">
                  <c:v>7.4989405544370307</c:v>
                </c:pt>
                <c:pt idx="86">
                  <c:v>7.5053634989903459</c:v>
                </c:pt>
                <c:pt idx="87">
                  <c:v>7.5113231564430221</c:v>
                </c:pt>
                <c:pt idx="88">
                  <c:v>7.5168523402720275</c:v>
                </c:pt>
                <c:pt idx="89">
                  <c:v>7.521981624732712</c:v>
                </c:pt>
                <c:pt idx="90">
                  <c:v>7.5267394856070906</c:v>
                </c:pt>
                <c:pt idx="91">
                  <c:v>7.5311524338544347</c:v>
                </c:pt>
                <c:pt idx="92">
                  <c:v>7.5352451422518429</c:v>
                </c:pt>
                <c:pt idx="93">
                  <c:v>7.5390405651623231</c:v>
                </c:pt>
                <c:pt idx="94">
                  <c:v>7.5425600516071123</c:v>
                </c:pt>
                <c:pt idx="95">
                  <c:v>7.5458234518491585</c:v>
                </c:pt>
                <c:pt idx="96">
                  <c:v>7.5488492177171809</c:v>
                </c:pt>
                <c:pt idx="97">
                  <c:v>7.5516544969157859</c:v>
                </c:pt>
                <c:pt idx="98">
                  <c:v>7.5542552215777397</c:v>
                </c:pt>
                <c:pt idx="99">
                  <c:v>7.5566661913206321</c:v>
                </c:pt>
                <c:pt idx="100">
                  <c:v>7.5589011510725967</c:v>
                </c:pt>
                <c:pt idx="101">
                  <c:v>7.5609728639311351</c:v>
                </c:pt>
                <c:pt idx="102">
                  <c:v>7.5628931793160437</c:v>
                </c:pt>
                <c:pt idx="103">
                  <c:v>7.5646730966724309</c:v>
                </c:pt>
                <c:pt idx="104">
                  <c:v>7.5663228249732768</c:v>
                </c:pt>
                <c:pt idx="105">
                  <c:v>7.5678518382632944</c:v>
                </c:pt>
                <c:pt idx="106">
                  <c:v>7.569268927477264</c:v>
                </c:pt>
                <c:pt idx="107">
                  <c:v>7.5705822487568399</c:v>
                </c:pt>
                <c:pt idx="108">
                  <c:v>7.5717993684802245</c:v>
                </c:pt>
                <c:pt idx="109">
                  <c:v>7.5729273052092854</c:v>
                </c:pt>
                <c:pt idx="110">
                  <c:v>7.5739725687487827</c:v>
                </c:pt>
                <c:pt idx="111">
                  <c:v>7.5749411965024649</c:v>
                </c:pt>
                <c:pt idx="112">
                  <c:v>7.5758387873010467</c:v>
                </c:pt>
                <c:pt idx="113">
                  <c:v>7.5766705328674844</c:v>
                </c:pt>
                <c:pt idx="114">
                  <c:v>7.5774412470756429</c:v>
                </c:pt>
                <c:pt idx="115">
                  <c:v>7.5781553931494168</c:v>
                </c:pt>
                <c:pt idx="116">
                  <c:v>7.5788171089406493</c:v>
                </c:pt>
                <c:pt idx="117">
                  <c:v>7.5794302304158379</c:v>
                </c:pt>
                <c:pt idx="118">
                  <c:v>7.5799983134736051</c:v>
                </c:pt>
                <c:pt idx="119">
                  <c:v>7.5805246542072959</c:v>
                </c:pt>
                <c:pt idx="120">
                  <c:v>7.5810123077197886</c:v>
                </c:pt>
                <c:pt idx="121">
                  <c:v>7.5814641055907375</c:v>
                </c:pt>
                <c:pt idx="122">
                  <c:v>7.5818826720899279</c:v>
                </c:pt>
                <c:pt idx="123">
                  <c:v>7.5822704392242839</c:v>
                </c:pt>
                <c:pt idx="124">
                  <c:v>7.5826296607002348</c:v>
                </c:pt>
                <c:pt idx="125">
                  <c:v>7.5829624248776879</c:v>
                </c:pt>
                <c:pt idx="126">
                  <c:v>7.5832706667867011</c:v>
                </c:pt>
                <c:pt idx="127">
                  <c:v>7.5835561792731072</c:v>
                </c:pt>
                <c:pt idx="128">
                  <c:v>7.5838206233348107</c:v>
                </c:pt>
                <c:pt idx="129">
                  <c:v>7.5840655377062109</c:v>
                </c:pt>
                <c:pt idx="130">
                  <c:v>7.5842923477442294</c:v>
                </c:pt>
                <c:pt idx="131">
                  <c:v>7.584502373665682</c:v>
                </c:pt>
                <c:pt idx="132">
                  <c:v>7.5846968381822579</c:v>
                </c:pt>
                <c:pt idx="133">
                  <c:v>7.5848768735760856</c:v>
                </c:pt>
                <c:pt idx="134">
                  <c:v>7.5850435282558504</c:v>
                </c:pt>
                <c:pt idx="135">
                  <c:v>7.5851977728305586</c:v>
                </c:pt>
                <c:pt idx="136">
                  <c:v>7.5853405057354069</c:v>
                </c:pt>
                <c:pt idx="137">
                  <c:v>7.5854725584417322</c:v>
                </c:pt>
                <c:pt idx="138">
                  <c:v>7.5855947002807174</c:v>
                </c:pt>
                <c:pt idx="139">
                  <c:v>7.5857076429083632</c:v>
                </c:pt>
                <c:pt idx="140">
                  <c:v>7.5858120444372519</c:v>
                </c:pt>
                <c:pt idx="141">
                  <c:v>7.5859085132587412</c:v>
                </c:pt>
                <c:pt idx="142">
                  <c:v>7.5859976115774934</c:v>
                </c:pt>
                <c:pt idx="143">
                  <c:v>7.5860798586786249</c:v>
                </c:pt>
                <c:pt idx="144">
                  <c:v>7.586155733946244</c:v>
                </c:pt>
                <c:pt idx="145">
                  <c:v>7.5862256796507319</c:v>
                </c:pt>
                <c:pt idx="146">
                  <c:v>7.5862901035208257</c:v>
                </c:pt>
                <c:pt idx="147">
                  <c:v>7.5863493811153111</c:v>
                </c:pt>
                <c:pt idx="148">
                  <c:v>7.5864038580080102</c:v>
                </c:pt>
                <c:pt idx="149">
                  <c:v>7.5864538517986739</c:v>
                </c:pt>
                <c:pt idx="150">
                  <c:v>7.5864996539613934</c:v>
                </c:pt>
                <c:pt idx="151">
                  <c:v>7.5865415315412132</c:v>
                </c:pt>
                <c:pt idx="152">
                  <c:v>7.5865797287087604</c:v>
                </c:pt>
                <c:pt idx="153">
                  <c:v>7.5866144681818772</c:v>
                </c:pt>
                <c:pt idx="154">
                  <c:v>7.5866459525224998</c:v>
                </c:pt>
                <c:pt idx="155">
                  <c:v>7.5866743653162825</c:v>
                </c:pt>
                <c:pt idx="156">
                  <c:v>7.5866998722418089</c:v>
                </c:pt>
                <c:pt idx="157">
                  <c:v>7.5867226220355866</c:v>
                </c:pt>
                <c:pt idx="158">
                  <c:v>7.5867427473584153</c:v>
                </c:pt>
                <c:pt idx="159">
                  <c:v>7.5867603655681624</c:v>
                </c:pt>
                <c:pt idx="160">
                  <c:v>7.5867755794034162</c:v>
                </c:pt>
                <c:pt idx="161">
                  <c:v>7.5867884775819956</c:v>
                </c:pt>
                <c:pt idx="162">
                  <c:v>7.5867991353177775</c:v>
                </c:pt>
                <c:pt idx="163">
                  <c:v>7.5868076147588521</c:v>
                </c:pt>
                <c:pt idx="164">
                  <c:v>7.5868139653495357</c:v>
                </c:pt>
                <c:pt idx="165">
                  <c:v>7.5868182241183506</c:v>
                </c:pt>
                <c:pt idx="166">
                  <c:v>7.5868204158936381</c:v>
                </c:pt>
                <c:pt idx="167">
                  <c:v>7.5868205534480522</c:v>
                </c:pt>
                <c:pt idx="168">
                  <c:v>7.5868186375727689</c:v>
                </c:pt>
                <c:pt idx="169">
                  <c:v>7.58681465708184</c:v>
                </c:pt>
                <c:pt idx="170">
                  <c:v>7.5868085887467069</c:v>
                </c:pt>
                <c:pt idx="171">
                  <c:v>7.5868003971604905</c:v>
                </c:pt>
                <c:pt idx="172">
                  <c:v>7.5867900345312576</c:v>
                </c:pt>
                <c:pt idx="173">
                  <c:v>7.5867774404030568</c:v>
                </c:pt>
                <c:pt idx="174">
                  <c:v>7.5867625413030861</c:v>
                </c:pt>
                <c:pt idx="175">
                  <c:v>7.5867452503129389</c:v>
                </c:pt>
                <c:pt idx="176">
                  <c:v>7.5867254665614148</c:v>
                </c:pt>
                <c:pt idx="177">
                  <c:v>7.586703074635941</c:v>
                </c:pt>
                <c:pt idx="178">
                  <c:v>7.586677943909157</c:v>
                </c:pt>
                <c:pt idx="179">
                  <c:v>7.5866499277767421</c:v>
                </c:pt>
                <c:pt idx="180">
                  <c:v>7.5866188628020268</c:v>
                </c:pt>
                <c:pt idx="181">
                  <c:v>7.5865845677623946</c:v>
                </c:pt>
                <c:pt idx="182">
                  <c:v>7.586546842591912</c:v>
                </c:pt>
                <c:pt idx="183">
                  <c:v>7.5865054672140069</c:v>
                </c:pt>
                <c:pt idx="184">
                  <c:v>7.5864602002573838</c:v>
                </c:pt>
                <c:pt idx="185">
                  <c:v>7.5864107776476741</c:v>
                </c:pt>
                <c:pt idx="186">
                  <c:v>7.5863569110666029</c:v>
                </c:pt>
                <c:pt idx="187">
                  <c:v>7.5862982862696722</c:v>
                </c:pt>
                <c:pt idx="188">
                  <c:v>7.5862345612525353</c:v>
                </c:pt>
                <c:pt idx="189">
                  <c:v>7.5861653642553533</c:v>
                </c:pt>
                <c:pt idx="190">
                  <c:v>7.586090291593484</c:v>
                </c:pt>
                <c:pt idx="191">
                  <c:v>7.5860089053018243</c:v>
                </c:pt>
                <c:pt idx="192">
                  <c:v>7.5859207305790477</c:v>
                </c:pt>
                <c:pt idx="193">
                  <c:v>7.5858252530168118</c:v>
                </c:pt>
                <c:pt idx="194">
                  <c:v>7.5857219155977367</c:v>
                </c:pt>
                <c:pt idx="195">
                  <c:v>7.5856101154446183</c:v>
                </c:pt>
                <c:pt idx="196">
                  <c:v>7.5854892003018772</c:v>
                </c:pt>
                <c:pt idx="197">
                  <c:v>7.5853584647286789</c:v>
                </c:pt>
                <c:pt idx="198">
                  <c:v>7.5852171459814608</c:v>
                </c:pt>
                <c:pt idx="199">
                  <c:v>7.5850644195618067</c:v>
                </c:pt>
                <c:pt idx="200">
                  <c:v>7.5848993944036174</c:v>
                </c:pt>
                <c:pt idx="201">
                  <c:v>7.5847211076714389</c:v>
                </c:pt>
                <c:pt idx="202">
                  <c:v>7.5845285191395071</c:v>
                </c:pt>
                <c:pt idx="203">
                  <c:v>7.5843205051186207</c:v>
                </c:pt>
                <c:pt idx="204">
                  <c:v>7.5840958518952988</c:v>
                </c:pt>
                <c:pt idx="205">
                  <c:v>7.583853248644802</c:v>
                </c:pt>
                <c:pt idx="206">
                  <c:v>7.5835912797765213</c:v>
                </c:pt>
                <c:pt idx="207">
                  <c:v>7.5833084166668909</c:v>
                </c:pt>
                <c:pt idx="208">
                  <c:v>7.5830030087313709</c:v>
                </c:pt>
                <c:pt idx="209">
                  <c:v>7.582673273783171</c:v>
                </c:pt>
                <c:pt idx="210">
                  <c:v>7.5823172876221641</c:v>
                </c:pt>
                <c:pt idx="211">
                  <c:v>7.5819329727929139</c:v>
                </c:pt>
                <c:pt idx="212">
                  <c:v>7.5815180864458211</c:v>
                </c:pt>
                <c:pt idx="213">
                  <c:v>7.5810702072301037</c:v>
                </c:pt>
                <c:pt idx="214">
                  <c:v>7.5805867211415956</c:v>
                </c:pt>
                <c:pt idx="215">
                  <c:v>7.5800648062421629</c:v>
                </c:pt>
                <c:pt idx="216">
                  <c:v>7.5795014161608334</c:v>
                </c:pt>
                <c:pt idx="217">
                  <c:v>7.5788932622795251</c:v>
                </c:pt>
                <c:pt idx="218">
                  <c:v>7.578236794498415</c:v>
                </c:pt>
                <c:pt idx="219">
                  <c:v>7.5775281804675512</c:v>
                </c:pt>
                <c:pt idx="220">
                  <c:v>7.5767632831621574</c:v>
                </c:pt>
                <c:pt idx="221">
                  <c:v>7.5759376366691829</c:v>
                </c:pt>
                <c:pt idx="222">
                  <c:v>7.5750464200419438</c:v>
                </c:pt>
                <c:pt idx="223">
                  <c:v>7.5740844290681224</c:v>
                </c:pt>
                <c:pt idx="224">
                  <c:v>7.5730460457838351</c:v>
                </c:pt>
                <c:pt idx="225">
                  <c:v>7.57192520555291</c:v>
                </c:pt>
                <c:pt idx="226">
                  <c:v>7.5707153615158012</c:v>
                </c:pt>
                <c:pt idx="227">
                  <c:v>7.5694094461966275</c:v>
                </c:pt>
                <c:pt idx="228">
                  <c:v>7.5679998300395708</c:v>
                </c:pt>
                <c:pt idx="229">
                  <c:v>7.5664782766271212</c:v>
                </c:pt>
                <c:pt idx="230">
                  <c:v>7.564835894312397</c:v>
                </c:pt>
                <c:pt idx="231">
                  <c:v>7.5630630839757007</c:v>
                </c:pt>
                <c:pt idx="232">
                  <c:v>7.5611494825916097</c:v>
                </c:pt>
                <c:pt idx="233">
                  <c:v>7.5590839022669352</c:v>
                </c:pt>
                <c:pt idx="234">
                  <c:v>7.5568542643816947</c:v>
                </c:pt>
                <c:pt idx="235">
                  <c:v>7.5544475284346078</c:v>
                </c:pt>
                <c:pt idx="236">
                  <c:v>7.5518496151613199</c:v>
                </c:pt>
                <c:pt idx="237">
                  <c:v>7.5490453234573005</c:v>
                </c:pt>
                <c:pt idx="238">
                  <c:v>7.546018240597884</c:v>
                </c:pt>
                <c:pt idx="239">
                  <c:v>7.5427506452049355</c:v>
                </c:pt>
                <c:pt idx="240">
                  <c:v>7.53922340236271</c:v>
                </c:pt>
                <c:pt idx="241">
                  <c:v>7.5354158502342967</c:v>
                </c:pt>
                <c:pt idx="242">
                  <c:v>7.531305677474136</c:v>
                </c:pt>
                <c:pt idx="243">
                  <c:v>7.526868790670969</c:v>
                </c:pt>
                <c:pt idx="244">
                  <c:v>7.5220791709886718</c:v>
                </c:pt>
                <c:pt idx="245">
                  <c:v>7.5169087190990984</c:v>
                </c:pt>
                <c:pt idx="246">
                  <c:v>7.5113270874206313</c:v>
                </c:pt>
                <c:pt idx="247">
                  <c:v>7.5053014985877411</c:v>
                </c:pt>
                <c:pt idx="248">
                  <c:v>7.4987965489796435</c:v>
                </c:pt>
                <c:pt idx="249">
                  <c:v>7.491773996028968</c:v>
                </c:pt>
                <c:pt idx="250">
                  <c:v>7.4841925279131036</c:v>
                </c:pt>
                <c:pt idx="251">
                  <c:v>7.4760075141000755</c:v>
                </c:pt>
                <c:pt idx="252">
                  <c:v>7.4671707350758849</c:v>
                </c:pt>
                <c:pt idx="253">
                  <c:v>7.4576300894193288</c:v>
                </c:pt>
                <c:pt idx="254">
                  <c:v>7.447329276211172</c:v>
                </c:pt>
                <c:pt idx="255">
                  <c:v>7.4362074505647282</c:v>
                </c:pt>
                <c:pt idx="256">
                  <c:v>7.4241988498412823</c:v>
                </c:pt>
                <c:pt idx="257">
                  <c:v>7.411232387862924</c:v>
                </c:pt>
                <c:pt idx="258">
                  <c:v>7.3972312141529661</c:v>
                </c:pt>
                <c:pt idx="259">
                  <c:v>7.3821122349152333</c:v>
                </c:pt>
                <c:pt idx="260">
                  <c:v>7.3657855921020223</c:v>
                </c:pt>
                <c:pt idx="261">
                  <c:v>7.3481540965092833</c:v>
                </c:pt>
                <c:pt idx="262">
                  <c:v>7.3291126103676447</c:v>
                </c:pt>
                <c:pt idx="263">
                  <c:v>7.3085473743586338</c:v>
                </c:pt>
                <c:pt idx="264">
                  <c:v>7.2863352733635889</c:v>
                </c:pt>
                <c:pt idx="265">
                  <c:v>7.2623430345321101</c:v>
                </c:pt>
                <c:pt idx="266">
                  <c:v>7.2364263504171804</c:v>
                </c:pt>
                <c:pt idx="267">
                  <c:v>7.2084289189401032</c:v>
                </c:pt>
                <c:pt idx="268">
                  <c:v>7.1781813907883043</c:v>
                </c:pt>
                <c:pt idx="269">
                  <c:v>7.1455002134725571</c:v>
                </c:pt>
                <c:pt idx="270">
                  <c:v>7.1101863596258097</c:v>
                </c:pt>
                <c:pt idx="271">
                  <c:v>7.0720239251472954</c:v>
                </c:pt>
                <c:pt idx="272">
                  <c:v>7.0307785803971123</c:v>
                </c:pt>
                <c:pt idx="273">
                  <c:v>6.9861958547155103</c:v>
                </c:pt>
                <c:pt idx="274">
                  <c:v>6.9379992309295924</c:v>
                </c:pt>
                <c:pt idx="275">
                  <c:v>6.8858880220204615</c:v>
                </c:pt>
                <c:pt idx="276">
                  <c:v>6.8295349964906196</c:v>
                </c:pt>
                <c:pt idx="277">
                  <c:v>6.768583711833962</c:v>
                </c:pt>
                <c:pt idx="278">
                  <c:v>6.7026455063735746</c:v>
                </c:pt>
                <c:pt idx="279">
                  <c:v>6.6312960879073932</c:v>
                </c:pt>
                <c:pt idx="280">
                  <c:v>6.5540716421200695</c:v>
                </c:pt>
                <c:pt idx="281">
                  <c:v>6.4704643632001124</c:v>
                </c:pt>
                <c:pt idx="282">
                  <c:v>6.3799172815470806</c:v>
                </c:pt>
                <c:pt idx="283">
                  <c:v>6.2818182259298361</c:v>
                </c:pt>
                <c:pt idx="284">
                  <c:v>6.1754927055798188</c:v>
                </c:pt>
                <c:pt idx="285">
                  <c:v>6.0601954248026964</c:v>
                </c:pt>
                <c:pt idx="286">
                  <c:v>5.9351000384129726</c:v>
                </c:pt>
                <c:pt idx="287">
                  <c:v>5.7992866042070421</c:v>
                </c:pt>
                <c:pt idx="288">
                  <c:v>5.6517259620706142</c:v>
                </c:pt>
                <c:pt idx="289">
                  <c:v>5.4912599235238568</c:v>
                </c:pt>
                <c:pt idx="290">
                  <c:v>5.3165756136581006</c:v>
                </c:pt>
                <c:pt idx="291">
                  <c:v>5.126171432493007</c:v>
                </c:pt>
                <c:pt idx="292">
                  <c:v>4.918310640905216</c:v>
                </c:pt>
                <c:pt idx="293">
                  <c:v>4.6909560355449553</c:v>
                </c:pt>
                <c:pt idx="294">
                  <c:v>4.4416745536704605</c:v>
                </c:pt>
                <c:pt idx="295">
                  <c:v>4.1674917645794789</c:v>
                </c:pt>
                <c:pt idx="296">
                  <c:v>3.8646579748156431</c:v>
                </c:pt>
                <c:pt idx="297">
                  <c:v>3.5927790110821727</c:v>
                </c:pt>
                <c:pt idx="298">
                  <c:v>4.207912890617405</c:v>
                </c:pt>
                <c:pt idx="299">
                  <c:v>4.928366270345915</c:v>
                </c:pt>
                <c:pt idx="300">
                  <c:v>5.772171317719347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CF4-4E28-B71B-650AB67B78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78176"/>
        <c:axId val="236979712"/>
      </c:lineChart>
      <c:catAx>
        <c:axId val="23697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9712"/>
        <c:crosses val="autoZero"/>
        <c:auto val="1"/>
        <c:lblAlgn val="ctr"/>
        <c:lblOffset val="100"/>
        <c:tickLblSkip val="50"/>
        <c:tickMarkSkip val="50"/>
        <c:noMultiLvlLbl val="0"/>
      </c:catAx>
      <c:valAx>
        <c:axId val="236979712"/>
        <c:scaling>
          <c:orientation val="minMax"/>
          <c:max val="1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8176"/>
        <c:crosses val="autoZero"/>
        <c:crossBetween val="between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r>
              <a:rPr lang="en-US" sz="1200" b="1">
                <a:latin typeface="Arial" panose="020B0604020202020204" pitchFamily="34" charset="0"/>
                <a:cs typeface="Arial" panose="020B0604020202020204" pitchFamily="34" charset="0"/>
              </a:rPr>
              <a:t>Chart 1b: Optimal Path of R given K</a:t>
            </a:r>
            <a:r>
              <a:rPr lang="en-US" sz="1200" b="1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US" sz="1200" b="1">
                <a:latin typeface="Arial" panose="020B0604020202020204" pitchFamily="34" charset="0"/>
                <a:cs typeface="Arial" panose="020B0604020202020204" pitchFamily="34" charset="0"/>
              </a:rPr>
              <a:t> = 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tx>
            <c:v>R</c:v>
          </c:tx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'S0=2000V'!$F$6:$F$226</c:f>
              <c:numCache>
                <c:formatCode>0.0000</c:formatCode>
                <c:ptCount val="221"/>
                <c:pt idx="0" formatCode="0.00000000000000000000">
                  <c:v>113.86322180000001</c:v>
                </c:pt>
                <c:pt idx="1">
                  <c:v>66.045773658120453</c:v>
                </c:pt>
                <c:pt idx="2">
                  <c:v>46.153159618315001</c:v>
                </c:pt>
                <c:pt idx="3">
                  <c:v>35.509551248652457</c:v>
                </c:pt>
                <c:pt idx="4">
                  <c:v>28.978270775478851</c:v>
                </c:pt>
                <c:pt idx="5">
                  <c:v>24.606702147264762</c:v>
                </c:pt>
                <c:pt idx="6">
                  <c:v>21.499472772548867</c:v>
                </c:pt>
                <c:pt idx="7">
                  <c:v>19.191544044627069</c:v>
                </c:pt>
                <c:pt idx="8">
                  <c:v>17.418786237326234</c:v>
                </c:pt>
                <c:pt idx="9">
                  <c:v>16.020687219488213</c:v>
                </c:pt>
                <c:pt idx="10">
                  <c:v>14.894391397083568</c:v>
                </c:pt>
                <c:pt idx="11">
                  <c:v>13.971109371482131</c:v>
                </c:pt>
                <c:pt idx="12">
                  <c:v>13.203184110556109</c:v>
                </c:pt>
                <c:pt idx="13">
                  <c:v>12.556607598149384</c:v>
                </c:pt>
                <c:pt idx="14">
                  <c:v>12.006492593409272</c:v>
                </c:pt>
                <c:pt idx="15">
                  <c:v>11.534226609346653</c:v>
                </c:pt>
                <c:pt idx="16">
                  <c:v>11.125623995737145</c:v>
                </c:pt>
                <c:pt idx="17">
                  <c:v>10.769691713323693</c:v>
                </c:pt>
                <c:pt idx="18">
                  <c:v>10.457784330724252</c:v>
                </c:pt>
                <c:pt idx="19">
                  <c:v>10.183012701163806</c:v>
                </c:pt>
                <c:pt idx="20">
                  <c:v>9.9398220194588482</c:v>
                </c:pt>
                <c:pt idx="21">
                  <c:v>9.7236854368198742</c:v>
                </c:pt>
                <c:pt idx="22">
                  <c:v>9.5308780543622138</c:v>
                </c:pt>
                <c:pt idx="23">
                  <c:v>9.3583078115253713</c:v>
                </c:pt>
                <c:pt idx="24">
                  <c:v>9.2033872907373997</c:v>
                </c:pt>
                <c:pt idx="25">
                  <c:v>9.0639353759581418</c:v>
                </c:pt>
                <c:pt idx="26">
                  <c:v>8.9381009840722658</c:v>
                </c:pt>
                <c:pt idx="27">
                  <c:v>8.8243033160312567</c:v>
                </c:pt>
                <c:pt idx="28">
                  <c:v>8.72118461131193</c:v>
                </c:pt>
                <c:pt idx="29">
                  <c:v>8.6275724646125536</c:v>
                </c:pt>
                <c:pt idx="30">
                  <c:v>8.5424495263823825</c:v>
                </c:pt>
                <c:pt idx="31">
                  <c:v>8.4649289564535906</c:v>
                </c:pt>
                <c:pt idx="32">
                  <c:v>8.3942343978946017</c:v>
                </c:pt>
                <c:pt idx="33">
                  <c:v>8.3296835303453136</c:v>
                </c:pt>
                <c:pt idx="34">
                  <c:v>8.2706744787837643</c:v>
                </c:pt>
                <c:pt idx="35">
                  <c:v>8.2166745159193173</c:v>
                </c:pt>
                <c:pt idx="36">
                  <c:v>8.1672106189675837</c:v>
                </c:pt>
                <c:pt idx="37">
                  <c:v>8.1218615349170307</c:v>
                </c:pt>
                <c:pt idx="38">
                  <c:v>8.0802510800650857</c:v>
                </c:pt>
                <c:pt idx="39">
                  <c:v>8.0420424550285308</c:v>
                </c:pt>
                <c:pt idx="40">
                  <c:v>8.0069333995997027</c:v>
                </c:pt>
                <c:pt idx="41">
                  <c:v>7.9746520456612817</c:v>
                </c:pt>
                <c:pt idx="42">
                  <c:v>7.9449533530693719</c:v>
                </c:pt>
                <c:pt idx="43">
                  <c:v>7.9176160346008766</c:v>
                </c:pt>
                <c:pt idx="44">
                  <c:v>7.8924398929694695</c:v>
                </c:pt>
                <c:pt idx="45">
                  <c:v>7.8692435064811157</c:v>
                </c:pt>
                <c:pt idx="46">
                  <c:v>7.8478622108413694</c:v>
                </c:pt>
                <c:pt idx="47">
                  <c:v>7.8281463334936277</c:v>
                </c:pt>
                <c:pt idx="48">
                  <c:v>7.8099596440870007</c:v>
                </c:pt>
                <c:pt idx="49">
                  <c:v>7.7931779905766776</c:v>
                </c:pt>
                <c:pt idx="50">
                  <c:v>7.7776880953088661</c:v>
                </c:pt>
                <c:pt idx="51">
                  <c:v>7.7633864894413263</c:v>
                </c:pt>
                <c:pt idx="52">
                  <c:v>7.750178567361238</c:v>
                </c:pt>
                <c:pt idx="53">
                  <c:v>7.7379777455133407</c:v>
                </c:pt>
                <c:pt idx="54">
                  <c:v>7.7267047123458843</c:v>
                </c:pt>
                <c:pt idx="55">
                  <c:v>7.7162867580023109</c:v>
                </c:pt>
                <c:pt idx="56">
                  <c:v>7.7066571739992398</c:v>
                </c:pt>
                <c:pt idx="57">
                  <c:v>7.6977547144899585</c:v>
                </c:pt>
                <c:pt idx="58">
                  <c:v>7.6895231118608365</c:v>
                </c:pt>
                <c:pt idx="59">
                  <c:v>7.6819106403814557</c:v>
                </c:pt>
                <c:pt idx="60">
                  <c:v>7.6748697224568261</c:v>
                </c:pt>
                <c:pt idx="61">
                  <c:v>7.6683565727357399</c:v>
                </c:pt>
                <c:pt idx="62">
                  <c:v>7.6623308759327138</c:v>
                </c:pt>
                <c:pt idx="63">
                  <c:v>7.6567554947383467</c:v>
                </c:pt>
                <c:pt idx="64">
                  <c:v>7.6515962046377162</c:v>
                </c:pt>
                <c:pt idx="65">
                  <c:v>7.6468214528398395</c:v>
                </c:pt>
                <c:pt idx="66">
                  <c:v>7.6424021388525505</c:v>
                </c:pt>
                <c:pt idx="67">
                  <c:v>7.6383114145241819</c:v>
                </c:pt>
                <c:pt idx="68">
                  <c:v>7.6345245016227432</c:v>
                </c:pt>
                <c:pt idx="69">
                  <c:v>7.6310185252402896</c:v>
                </c:pt>
                <c:pt idx="70">
                  <c:v>7.6277723614995701</c:v>
                </c:pt>
                <c:pt idx="71">
                  <c:v>7.624766498205684</c:v>
                </c:pt>
                <c:pt idx="72">
                  <c:v>7.6219829072306711</c:v>
                </c:pt>
                <c:pt idx="73">
                  <c:v>7.6194049275465439</c:v>
                </c:pt>
                <c:pt idx="74">
                  <c:v>7.6170171579346091</c:v>
                </c:pt>
                <c:pt idx="75">
                  <c:v>7.61480535849803</c:v>
                </c:pt>
                <c:pt idx="76">
                  <c:v>7.6127563601922414</c:v>
                </c:pt>
                <c:pt idx="77">
                  <c:v>7.6108579816654771</c:v>
                </c:pt>
                <c:pt idx="78">
                  <c:v>7.6090989527706094</c:v>
                </c:pt>
                <c:pt idx="79">
                  <c:v>7.6074688441708282</c:v>
                </c:pt>
                <c:pt idx="80">
                  <c:v>7.6059580025163296</c:v>
                </c:pt>
                <c:pt idx="81">
                  <c:v>7.6045574907179754</c:v>
                </c:pt>
                <c:pt idx="82">
                  <c:v>7.6032590328875189</c:v>
                </c:pt>
                <c:pt idx="83">
                  <c:v>7.602054963553079</c:v>
                </c:pt>
                <c:pt idx="84">
                  <c:v>7.6009381807936052</c:v>
                </c:pt>
                <c:pt idx="85">
                  <c:v>7.599902102967623</c:v>
                </c:pt>
                <c:pt idx="86">
                  <c:v>7.5989406287398733</c:v>
                </c:pt>
                <c:pt idx="87">
                  <c:v>7.5980481001350597</c:v>
                </c:pt>
                <c:pt idx="88">
                  <c:v>7.5972192683709574</c:v>
                </c:pt>
                <c:pt idx="89">
                  <c:v>7.5964492622439881</c:v>
                </c:pt>
                <c:pt idx="90">
                  <c:v>7.5957335588592096</c:v>
                </c:pt>
                <c:pt idx="91">
                  <c:v>7.5950679565137271</c:v>
                </c:pt>
                <c:pt idx="92">
                  <c:v>7.5944485495580043</c:v>
                </c:pt>
                <c:pt idx="93">
                  <c:v>7.5938717050735587</c:v>
                </c:pt>
                <c:pt idx="94">
                  <c:v>7.5933340412182542</c:v>
                </c:pt>
                <c:pt idx="95">
                  <c:v>7.5928324071019535</c:v>
                </c:pt>
                <c:pt idx="96">
                  <c:v>7.5923638640657689</c:v>
                </c:pt>
                <c:pt idx="97">
                  <c:v>7.5919256682476854</c:v>
                </c:pt>
                <c:pt idx="98">
                  <c:v>7.5915152543259703</c:v>
                </c:pt>
                <c:pt idx="99">
                  <c:v>7.5911302203396342</c:v>
                </c:pt>
                <c:pt idx="100">
                  <c:v>7.5907683134923385</c:v>
                </c:pt>
                <c:pt idx="101">
                  <c:v>7.5904274168525889</c:v>
                </c:pt>
                <c:pt idx="102">
                  <c:v>7.590105536868915</c:v>
                </c:pt>
                <c:pt idx="103">
                  <c:v>7.5898007916240049</c:v>
                </c:pt>
                <c:pt idx="104">
                  <c:v>7.5895113997565362</c:v>
                </c:pt>
                <c:pt idx="105">
                  <c:v>7.5892356699837267</c:v>
                </c:pt>
                <c:pt idx="106">
                  <c:v>7.5889719911614595</c:v>
                </c:pt>
                <c:pt idx="107">
                  <c:v>7.5887188228222691</c:v>
                </c:pt>
                <c:pt idx="108">
                  <c:v>7.5884746861344921</c:v>
                </c:pt>
                <c:pt idx="109">
                  <c:v>7.5882381552285683</c:v>
                </c:pt>
                <c:pt idx="110">
                  <c:v>7.588007848838779</c:v>
                </c:pt>
                <c:pt idx="111">
                  <c:v>7.5877824222107213</c:v>
                </c:pt>
                <c:pt idx="112">
                  <c:v>7.5875605592264854</c:v>
                </c:pt>
                <c:pt idx="113">
                  <c:v>7.5873409647008874</c:v>
                </c:pt>
                <c:pt idx="114">
                  <c:v>7.587122356803194</c:v>
                </c:pt>
                <c:pt idx="115">
                  <c:v>7.5869034595596005</c:v>
                </c:pt>
                <c:pt idx="116">
                  <c:v>7.5866829953922528</c:v>
                </c:pt>
                <c:pt idx="117">
                  <c:v>7.5864596776508719</c:v>
                </c:pt>
                <c:pt idx="118">
                  <c:v>7.5862322030930436</c:v>
                </c:pt>
                <c:pt idx="119">
                  <c:v>7.585999244268983</c:v>
                </c:pt>
                <c:pt idx="120">
                  <c:v>7.5857594417660339</c:v>
                </c:pt>
                <c:pt idx="121">
                  <c:v>7.5855113962673961</c:v>
                </c:pt>
                <c:pt idx="122">
                  <c:v>7.585253660378477</c:v>
                </c:pt>
                <c:pt idx="123">
                  <c:v>7.5849847301729429</c:v>
                </c:pt>
                <c:pt idx="124">
                  <c:v>7.5847030364088912</c:v>
                </c:pt>
                <c:pt idx="125">
                  <c:v>7.5844069353636563</c:v>
                </c:pt>
                <c:pt idx="126">
                  <c:v>7.5840946992335203</c:v>
                </c:pt>
                <c:pt idx="127">
                  <c:v>7.583764506042046</c:v>
                </c:pt>
                <c:pt idx="128">
                  <c:v>7.5834144289978616</c:v>
                </c:pt>
                <c:pt idx="129">
                  <c:v>7.5830424252394959</c:v>
                </c:pt>
                <c:pt idx="130">
                  <c:v>7.5826463239012369</c:v>
                </c:pt>
                <c:pt idx="131">
                  <c:v>7.5822238134299935</c:v>
                </c:pt>
                <c:pt idx="132">
                  <c:v>7.5817724280787111</c:v>
                </c:pt>
                <c:pt idx="133">
                  <c:v>7.5812895334970198</c:v>
                </c:pt>
                <c:pt idx="134">
                  <c:v>7.5807723113344592</c:v>
                </c:pt>
                <c:pt idx="135">
                  <c:v>7.580217742765762</c:v>
                </c:pt>
                <c:pt idx="136">
                  <c:v>7.579622590841292</c:v>
                </c:pt>
                <c:pt idx="137">
                  <c:v>7.5789833815587402</c:v>
                </c:pt>
                <c:pt idx="138">
                  <c:v>7.5782963835445818</c:v>
                </c:pt>
                <c:pt idx="139">
                  <c:v>7.5775575862255042</c:v>
                </c:pt>
                <c:pt idx="140">
                  <c:v>7.5767626763610174</c:v>
                </c:pt>
                <c:pt idx="141">
                  <c:v>7.5759070127986288</c:v>
                </c:pt>
                <c:pt idx="142">
                  <c:v>7.5749855993023489</c:v>
                </c:pt>
                <c:pt idx="143">
                  <c:v>7.5739930552937045</c:v>
                </c:pt>
                <c:pt idx="144">
                  <c:v>7.5729235843318712</c:v>
                </c:pt>
                <c:pt idx="145">
                  <c:v>7.5717709401459237</c:v>
                </c:pt>
                <c:pt idx="146">
                  <c:v>7.5705283900173725</c:v>
                </c:pt>
                <c:pt idx="147">
                  <c:v>7.5691886752950985</c:v>
                </c:pt>
                <c:pt idx="148">
                  <c:v>7.5677439688073465</c:v>
                </c:pt>
                <c:pt idx="149">
                  <c:v>7.5661858289165123</c:v>
                </c:pt>
                <c:pt idx="150">
                  <c:v>7.5645051499418692</c:v>
                </c:pt>
                <c:pt idx="151">
                  <c:v>7.5626921086530778</c:v>
                </c:pt>
                <c:pt idx="152">
                  <c:v>7.5607361065130361</c:v>
                </c:pt>
                <c:pt idx="153">
                  <c:v>7.5586257073222702</c:v>
                </c:pt>
                <c:pt idx="154">
                  <c:v>7.5563485698884154</c:v>
                </c:pt>
                <c:pt idx="155">
                  <c:v>7.5538913753131416</c:v>
                </c:pt>
                <c:pt idx="156">
                  <c:v>7.5512397484549911</c:v>
                </c:pt>
                <c:pt idx="157">
                  <c:v>7.548378173089632</c:v>
                </c:pt>
                <c:pt idx="158">
                  <c:v>7.5452899002488341</c:v>
                </c:pt>
                <c:pt idx="159">
                  <c:v>7.5419568491756053</c:v>
                </c:pt>
                <c:pt idx="160">
                  <c:v>7.5383595002850816</c:v>
                </c:pt>
                <c:pt idx="161">
                  <c:v>7.5344767794685401</c:v>
                </c:pt>
                <c:pt idx="162">
                  <c:v>7.5302859330208207</c:v>
                </c:pt>
                <c:pt idx="163">
                  <c:v>7.5257623924089954</c:v>
                </c:pt>
                <c:pt idx="164">
                  <c:v>7.5208796280317722</c:v>
                </c:pt>
                <c:pt idx="165">
                  <c:v>7.5156089910441572</c:v>
                </c:pt>
                <c:pt idx="166">
                  <c:v>7.5099195422396372</c:v>
                </c:pt>
                <c:pt idx="167">
                  <c:v>7.503777866891725</c:v>
                </c:pt>
                <c:pt idx="168">
                  <c:v>7.497147874357192</c:v>
                </c:pt>
                <c:pt idx="169">
                  <c:v>7.4899905811335747</c:v>
                </c:pt>
                <c:pt idx="170">
                  <c:v>7.4822638759423805</c:v>
                </c:pt>
                <c:pt idx="171">
                  <c:v>7.4739222652753421</c:v>
                </c:pt>
                <c:pt idx="172">
                  <c:v>7.4649165976924294</c:v>
                </c:pt>
                <c:pt idx="173">
                  <c:v>7.4551937649951947</c:v>
                </c:pt>
                <c:pt idx="174">
                  <c:v>7.4446963782150828</c:v>
                </c:pt>
                <c:pt idx="175">
                  <c:v>7.4333624161510086</c:v>
                </c:pt>
                <c:pt idx="176">
                  <c:v>7.4211248439605786</c:v>
                </c:pt>
                <c:pt idx="177">
                  <c:v>7.4079111990511661</c:v>
                </c:pt>
                <c:pt idx="178">
                  <c:v>7.3936431412262458</c:v>
                </c:pt>
                <c:pt idx="179">
                  <c:v>7.378235963713661</c:v>
                </c:pt>
                <c:pt idx="180">
                  <c:v>7.3615980613295715</c:v>
                </c:pt>
                <c:pt idx="181">
                  <c:v>7.3436303516070822</c:v>
                </c:pt>
                <c:pt idx="182">
                  <c:v>7.3242256442327287</c:v>
                </c:pt>
                <c:pt idx="183">
                  <c:v>7.3032679535758103</c:v>
                </c:pt>
                <c:pt idx="184">
                  <c:v>7.2806317484511585</c:v>
                </c:pt>
                <c:pt idx="185">
                  <c:v>7.2561811325081376</c:v>
                </c:pt>
                <c:pt idx="186">
                  <c:v>7.2297689477661669</c:v>
                </c:pt>
                <c:pt idx="187">
                  <c:v>7.2012357927931543</c:v>
                </c:pt>
                <c:pt idx="188">
                  <c:v>7.1704089458142004</c:v>
                </c:pt>
                <c:pt idx="189">
                  <c:v>7.1371011816010634</c:v>
                </c:pt>
                <c:pt idx="190">
                  <c:v>7.1011094692733847</c:v>
                </c:pt>
                <c:pt idx="191">
                  <c:v>7.0622135360700966</c:v>
                </c:pt>
                <c:pt idx="192">
                  <c:v>7.0201742796320099</c:v>
                </c:pt>
                <c:pt idx="193">
                  <c:v>6.9747320082542048</c:v>
                </c:pt>
                <c:pt idx="194">
                  <c:v>6.9256044847605711</c:v>
                </c:pt>
                <c:pt idx="195">
                  <c:v>6.8724847449105964</c:v>
                </c:pt>
                <c:pt idx="196">
                  <c:v>6.8150386552843658</c:v>
                </c:pt>
                <c:pt idx="197">
                  <c:v>6.7529021680162238</c:v>
                </c:pt>
                <c:pt idx="198">
                  <c:v>6.6856782200243359</c:v>
                </c:pt>
                <c:pt idx="199">
                  <c:v>6.612933211764795</c:v>
                </c:pt>
                <c:pt idx="200">
                  <c:v>6.5341929839698389</c:v>
                </c:pt>
                <c:pt idx="201">
                  <c:v>6.4489381888004944</c:v>
                </c:pt>
                <c:pt idx="202">
                  <c:v>6.3565989221627905</c:v>
                </c:pt>
                <c:pt idx="203">
                  <c:v>6.2565484433711154</c:v>
                </c:pt>
                <c:pt idx="204">
                  <c:v>6.1480957520418533</c:v>
                </c:pt>
                <c:pt idx="205">
                  <c:v>6.030476712650203</c:v>
                </c:pt>
                <c:pt idx="206">
                  <c:v>5.9028433030119709</c:v>
                </c:pt>
                <c:pt idx="207">
                  <c:v>5.7642503955920708</c:v>
                </c:pt>
                <c:pt idx="208">
                  <c:v>5.613639229769686</c:v>
                </c:pt>
                <c:pt idx="209">
                  <c:v>5.4498163481514723</c:v>
                </c:pt>
                <c:pt idx="210">
                  <c:v>5.2714261624324381</c:v>
                </c:pt>
                <c:pt idx="211">
                  <c:v>5.076914325386622</c:v>
                </c:pt>
                <c:pt idx="212">
                  <c:v>4.8644774180746095</c:v>
                </c:pt>
                <c:pt idx="213">
                  <c:v>4.6319915323894598</c:v>
                </c:pt>
                <c:pt idx="214">
                  <c:v>4.3769069322124476</c:v>
                </c:pt>
                <c:pt idx="215">
                  <c:v>4.0960854502442787</c:v>
                </c:pt>
                <c:pt idx="216">
                  <c:v>3.78553528185126</c:v>
                </c:pt>
                <c:pt idx="217">
                  <c:v>3.724591857003217</c:v>
                </c:pt>
                <c:pt idx="218">
                  <c:v>4.3622939343134561</c:v>
                </c:pt>
                <c:pt idx="219">
                  <c:v>5.1091795020620259</c:v>
                </c:pt>
                <c:pt idx="220">
                  <c:v>5.9839422967262772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5F-4AC4-B350-6B6B46362A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78176"/>
        <c:axId val="236979712"/>
      </c:lineChart>
      <c:catAx>
        <c:axId val="23697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9712"/>
        <c:crosses val="autoZero"/>
        <c:auto val="1"/>
        <c:lblAlgn val="ctr"/>
        <c:lblOffset val="100"/>
        <c:tickLblSkip val="20"/>
        <c:tickMarkSkip val="20"/>
        <c:noMultiLvlLbl val="0"/>
      </c:catAx>
      <c:valAx>
        <c:axId val="23697971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8176"/>
        <c:crosses val="autoZero"/>
        <c:crossBetween val="between"/>
        <c:majorUnit val="5"/>
        <c:minorUnit val="0.1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 u="none">
                <a:latin typeface="Arial" panose="020B0604020202020204" pitchFamily="34" charset="0"/>
                <a:cs typeface="Arial" panose="020B0604020202020204" pitchFamily="34" charset="0"/>
              </a:rPr>
              <a:t>Optimal Path of R given K</a:t>
            </a:r>
            <a:r>
              <a:rPr lang="en-GB" sz="1200" b="1" u="none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200" b="1" u="none" baseline="0">
                <a:latin typeface="Arial" panose="020B0604020202020204" pitchFamily="34" charset="0"/>
                <a:cs typeface="Arial" panose="020B0604020202020204" pitchFamily="34" charset="0"/>
              </a:rPr>
              <a:t> = 100 and S</a:t>
            </a:r>
            <a:r>
              <a:rPr lang="en-GB" sz="1200" b="1" u="none" baseline="-25000">
                <a:latin typeface="Arial" panose="020B0604020202020204" pitchFamily="34" charset="0"/>
                <a:cs typeface="Arial" panose="020B0604020202020204" pitchFamily="34" charset="0"/>
              </a:rPr>
              <a:t>0</a:t>
            </a:r>
            <a:r>
              <a:rPr lang="en-GB" sz="1200" b="1" u="none" baseline="0">
                <a:latin typeface="Arial" panose="020B0604020202020204" pitchFamily="34" charset="0"/>
                <a:cs typeface="Arial" panose="020B0604020202020204" pitchFamily="34" charset="0"/>
              </a:rPr>
              <a:t> = 3000</a:t>
            </a:r>
            <a:endParaRPr lang="en-GB" sz="1200" b="1" u="none">
              <a:latin typeface="Arial" panose="020B0604020202020204" pitchFamily="34" charset="0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2565266841644795"/>
          <c:y val="6.872854713263058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25531496062992"/>
          <c:y val="0.17634259259259263"/>
          <c:w val="0.8585579615048119"/>
          <c:h val="0.60250765529308836"/>
        </c:manualLayout>
      </c:layout>
      <c:lineChart>
        <c:grouping val="standard"/>
        <c:varyColors val="0"/>
        <c:ser>
          <c:idx val="2"/>
          <c:order val="0"/>
          <c:spPr>
            <a:ln w="28575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val>
            <c:numRef>
              <c:f>'S0=3000'!$F$6:$F$450</c:f>
              <c:numCache>
                <c:formatCode>0.0000</c:formatCode>
                <c:ptCount val="445"/>
                <c:pt idx="0" formatCode="0.00000000000000000000">
                  <c:v>0.69470015974559995</c:v>
                </c:pt>
                <c:pt idx="1">
                  <c:v>0.7498046627410071</c:v>
                </c:pt>
                <c:pt idx="2">
                  <c:v>0.80873323875828118</c:v>
                </c:pt>
                <c:pt idx="3">
                  <c:v>0.87166057134812402</c:v>
                </c:pt>
                <c:pt idx="4">
                  <c:v>0.93875476221258958</c:v>
                </c:pt>
                <c:pt idx="5">
                  <c:v>1.0101746508206411</c:v>
                </c:pt>
                <c:pt idx="6">
                  <c:v>1.0860668975199104</c:v>
                </c:pt>
                <c:pt idx="7">
                  <c:v>1.1665628610588261</c:v>
                </c:pt>
                <c:pt idx="8">
                  <c:v>1.2517753138291499</c:v>
                </c:pt>
                <c:pt idx="9">
                  <c:v>1.3417950512102474</c:v>
                </c:pt>
                <c:pt idx="10">
                  <c:v>1.436687464594079</c:v>
                </c:pt>
                <c:pt idx="11">
                  <c:v>1.5364891603081394</c:v>
                </c:pt>
                <c:pt idx="12">
                  <c:v>1.6412047179302491</c:v>
                </c:pt>
                <c:pt idx="13">
                  <c:v>1.7508036905223123</c:v>
                </c:pt>
                <c:pt idx="14">
                  <c:v>1.8652179551916623</c:v>
                </c:pt>
                <c:pt idx="15">
                  <c:v>1.984339524252219</c:v>
                </c:pt>
                <c:pt idx="16">
                  <c:v>2.1080189243588201</c:v>
                </c:pt>
                <c:pt idx="17">
                  <c:v>2.2360642427881148</c:v>
                </c:pt>
                <c:pt idx="18">
                  <c:v>2.3682409262859969</c:v>
                </c:pt>
                <c:pt idx="19">
                  <c:v>2.5042723986953872</c:v>
                </c:pt>
                <c:pt idx="20">
                  <c:v>2.6438415394156332</c:v>
                </c:pt>
                <c:pt idx="21">
                  <c:v>2.7865930365279952</c:v>
                </c:pt>
                <c:pt idx="22">
                  <c:v>2.9321365974295786</c:v>
                </c:pt>
                <c:pt idx="23">
                  <c:v>3.0800509676371202</c:v>
                </c:pt>
                <c:pt idx="24">
                  <c:v>3.2298886768394586</c:v>
                </c:pt>
                <c:pt idx="25">
                  <c:v>3.3811814021459368</c:v>
                </c:pt>
                <c:pt idx="26">
                  <c:v>3.5334458135645352</c:v>
                </c:pt>
                <c:pt idx="27">
                  <c:v>3.686189747579407</c:v>
                </c:pt>
                <c:pt idx="28">
                  <c:v>3.8389185424453758</c:v>
                </c:pt>
                <c:pt idx="29">
                  <c:v>3.9911413641711246</c:v>
                </c:pt>
                <c:pt idx="30">
                  <c:v>4.142377355293843</c:v>
                </c:pt>
                <c:pt idx="31">
                  <c:v>4.2921614490979874</c:v>
                </c:pt>
                <c:pt idx="32">
                  <c:v>4.4400497090575568</c:v>
                </c:pt>
                <c:pt idx="33">
                  <c:v>4.5856240757469884</c:v>
                </c:pt>
                <c:pt idx="34">
                  <c:v>4.7284964297559071</c:v>
                </c:pt>
                <c:pt idx="35">
                  <c:v>4.8683119076023811</c:v>
                </c:pt>
                <c:pt idx="36">
                  <c:v>5.0047514366098804</c:v>
                </c:pt>
                <c:pt idx="37">
                  <c:v>5.1375334826576324</c:v>
                </c:pt>
                <c:pt idx="38">
                  <c:v>5.2664150303170816</c:v>
                </c:pt>
                <c:pt idx="39">
                  <c:v>5.3911918371239418</c:v>
                </c:pt>
                <c:pt idx="40">
                  <c:v>5.5116980219077361</c:v>
                </c:pt>
                <c:pt idx="41">
                  <c:v>5.6278050608408181</c:v>
                </c:pt>
                <c:pt idx="42">
                  <c:v>5.7394202741153837</c:v>
                </c:pt>
                <c:pt idx="43">
                  <c:v>5.846484891111146</c:v>
                </c:pt>
                <c:pt idx="44">
                  <c:v>5.9489717829852093</c:v>
                </c:pt>
                <c:pt idx="45">
                  <c:v>6.0468829493497909</c:v>
                </c:pt>
                <c:pt idx="46">
                  <c:v>6.1402468407359869</c:v>
                </c:pt>
                <c:pt idx="47">
                  <c:v>6.229115591533553</c:v>
                </c:pt>
                <c:pt idx="48">
                  <c:v>6.3135622296905947</c:v>
                </c:pt>
                <c:pt idx="49">
                  <c:v>6.393677920243527</c:v>
                </c:pt>
                <c:pt idx="50">
                  <c:v>6.4695692902411679</c:v>
                </c:pt>
                <c:pt idx="51">
                  <c:v>6.5413558732529218</c:v>
                </c:pt>
                <c:pt idx="52">
                  <c:v>6.6091677027420035</c:v>
                </c:pt>
                <c:pt idx="53">
                  <c:v>6.6731430753825922</c:v>
                </c:pt>
                <c:pt idx="54">
                  <c:v>6.7334264980637855</c:v>
                </c:pt>
                <c:pt idx="55">
                  <c:v>6.7901668259407453</c:v>
                </c:pt>
                <c:pt idx="56">
                  <c:v>6.8435155934923646</c:v>
                </c:pt>
                <c:pt idx="57">
                  <c:v>6.8936255361065122</c:v>
                </c:pt>
                <c:pt idx="58">
                  <c:v>6.9406492961851338</c:v>
                </c:pt>
                <c:pt idx="59">
                  <c:v>6.9847383050653589</c:v>
                </c:pt>
                <c:pt idx="60">
                  <c:v>7.0260418300980563</c:v>
                </c:pt>
                <c:pt idx="61">
                  <c:v>7.0647061749141367</c:v>
                </c:pt>
                <c:pt idx="62">
                  <c:v>7.1008740201426397</c:v>
                </c:pt>
                <c:pt idx="63">
                  <c:v>7.134683891528284</c:v>
                </c:pt>
                <c:pt idx="64">
                  <c:v>7.166269742441334</c:v>
                </c:pt>
                <c:pt idx="65">
                  <c:v>7.1957606380995696</c:v>
                </c:pt>
                <c:pt idx="66">
                  <c:v>7.2232805293605944</c:v>
                </c:pt>
                <c:pt idx="67">
                  <c:v>7.2489481046322437</c:v>
                </c:pt>
                <c:pt idx="68">
                  <c:v>7.2728767092386013</c:v>
                </c:pt>
                <c:pt idx="69">
                  <c:v>7.2951743224272807</c:v>
                </c:pt>
                <c:pt idx="70">
                  <c:v>7.3159435830765265</c:v>
                </c:pt>
                <c:pt idx="71">
                  <c:v>7.3352818560319495</c:v>
                </c:pt>
                <c:pt idx="72">
                  <c:v>7.3532813318523029</c:v>
                </c:pt>
                <c:pt idx="73">
                  <c:v>7.3700291535569002</c:v>
                </c:pt>
                <c:pt idx="74">
                  <c:v>7.3856075647339132</c:v>
                </c:pt>
                <c:pt idx="75">
                  <c:v>7.4000940740822339</c:v>
                </c:pt>
                <c:pt idx="76">
                  <c:v>7.4135616321162559</c:v>
                </c:pt>
                <c:pt idx="77">
                  <c:v>7.4260788163614668</c:v>
                </c:pt>
                <c:pt idx="78">
                  <c:v>7.4377100219095427</c:v>
                </c:pt>
                <c:pt idx="79">
                  <c:v>7.44851565468643</c:v>
                </c:pt>
                <c:pt idx="80">
                  <c:v>7.4585523252183066</c:v>
                </c:pt>
                <c:pt idx="81">
                  <c:v>7.4678730410615577</c:v>
                </c:pt>
                <c:pt idx="82">
                  <c:v>7.4765273963976515</c:v>
                </c:pt>
                <c:pt idx="83">
                  <c:v>7.4845617575858352</c:v>
                </c:pt>
                <c:pt idx="84">
                  <c:v>7.4920194437197383</c:v>
                </c:pt>
                <c:pt idx="85">
                  <c:v>7.4989409014520847</c:v>
                </c:pt>
                <c:pt idx="86">
                  <c:v>7.5053638735384123</c:v>
                </c:pt>
                <c:pt idx="87">
                  <c:v>7.5113235607093962</c:v>
                </c:pt>
                <c:pt idx="88">
                  <c:v>7.5168527766153668</c:v>
                </c:pt>
                <c:pt idx="89">
                  <c:v>7.5219820956987924</c:v>
                </c:pt>
                <c:pt idx="90">
                  <c:v>7.526739993943659</c:v>
                </c:pt>
                <c:pt idx="91">
                  <c:v>7.5311529825272334</c:v>
                </c:pt>
                <c:pt idx="92">
                  <c:v>7.5352457344619133</c:v>
                </c:pt>
                <c:pt idx="93">
                  <c:v>7.5390412043646764</c:v>
                </c:pt>
                <c:pt idx="94">
                  <c:v>7.5425607415308837</c:v>
                </c:pt>
                <c:pt idx="95">
                  <c:v>7.5458241965193595</c:v>
                </c:pt>
                <c:pt idx="96">
                  <c:v>7.5488500214781791</c:v>
                </c:pt>
                <c:pt idx="97">
                  <c:v>7.5516553644566464</c:v>
                </c:pt>
                <c:pt idx="98">
                  <c:v>7.5542561579595784</c:v>
                </c:pt>
                <c:pt idx="99">
                  <c:v>7.556667202006139</c:v>
                </c:pt>
                <c:pt idx="100">
                  <c:v>7.5589022419579006</c:v>
                </c:pt>
                <c:pt idx="101">
                  <c:v>7.5609740413801987</c:v>
                </c:pt>
                <c:pt idx="102">
                  <c:v>7.5628944501977866</c:v>
                </c:pt>
                <c:pt idx="103">
                  <c:v>7.5646744684007965</c:v>
                </c:pt>
                <c:pt idx="104">
                  <c:v>7.5663243055504816</c:v>
                </c:pt>
                <c:pt idx="105">
                  <c:v>7.5678534363265078</c:v>
                </c:pt>
                <c:pt idx="106">
                  <c:v>7.5692706523489903</c:v>
                </c:pt>
                <c:pt idx="107">
                  <c:v>7.5705841104993015</c:v>
                </c:pt>
                <c:pt idx="108">
                  <c:v>7.5718013779540554</c:v>
                </c:pt>
                <c:pt idx="109">
                  <c:v>7.5729294741368882</c:v>
                </c:pt>
                <c:pt idx="110">
                  <c:v>7.5739749097827067</c:v>
                </c:pt>
                <c:pt idx="111">
                  <c:v>7.5749437232992145</c:v>
                </c:pt>
                <c:pt idx="112">
                  <c:v>7.575841514600743</c:v>
                </c:pt>
                <c:pt idx="113">
                  <c:v>7.5766734765798489</c:v>
                </c:pt>
                <c:pt idx="114">
                  <c:v>7.5774444243728052</c:v>
                </c:pt>
                <c:pt idx="115">
                  <c:v>7.5781588225660856</c:v>
                </c:pt>
                <c:pt idx="116">
                  <c:v>7.578820810482231</c:v>
                </c:pt>
                <c:pt idx="117">
                  <c:v>7.5794342256751346</c:v>
                </c:pt>
                <c:pt idx="118">
                  <c:v>7.5800026257567739</c:v>
                </c:pt>
                <c:pt idx="119">
                  <c:v>7.5805293086698002</c:v>
                </c:pt>
                <c:pt idx="120">
                  <c:v>7.5810173315131397</c:v>
                </c:pt>
                <c:pt idx="121">
                  <c:v>7.5814695280208761</c:v>
                </c:pt>
                <c:pt idx="122">
                  <c:v>7.5818885247881784</c:v>
                </c:pt>
                <c:pt idx="123">
                  <c:v>7.5822767563318694</c:v>
                </c:pt>
                <c:pt idx="124">
                  <c:v>7.5826364790674337</c:v>
                </c:pt>
                <c:pt idx="125">
                  <c:v>7.5829697842787951</c:v>
                </c:pt>
                <c:pt idx="126">
                  <c:v>7.5832786101520453</c:v>
                </c:pt>
                <c:pt idx="127">
                  <c:v>7.583564752939477</c:v>
                </c:pt>
                <c:pt idx="128">
                  <c:v>7.583829877315754</c:v>
                </c:pt>
                <c:pt idx="129">
                  <c:v>7.5840755259837804</c:v>
                </c:pt>
                <c:pt idx="130">
                  <c:v>7.584303128583878</c:v>
                </c:pt>
                <c:pt idx="131">
                  <c:v>7.5845140099561466</c:v>
                </c:pt>
                <c:pt idx="132">
                  <c:v>7.5847093978024089</c:v>
                </c:pt>
                <c:pt idx="133">
                  <c:v>7.5848904297908906</c:v>
                </c:pt>
                <c:pt idx="134">
                  <c:v>7.5850581601437517</c:v>
                </c:pt>
                <c:pt idx="135">
                  <c:v>7.585213565744767</c:v>
                </c:pt>
                <c:pt idx="136">
                  <c:v>7.5853575518017955</c:v>
                </c:pt>
                <c:pt idx="137">
                  <c:v>7.5854909570962397</c:v>
                </c:pt>
                <c:pt idx="138">
                  <c:v>7.5856145588493913</c:v>
                </c:pt>
                <c:pt idx="139">
                  <c:v>7.5857290772334327</c:v>
                </c:pt>
                <c:pt idx="140">
                  <c:v>7.5858351795528751</c:v>
                </c:pt>
                <c:pt idx="141">
                  <c:v>7.5859334841203738</c:v>
                </c:pt>
                <c:pt idx="142">
                  <c:v>7.5860245638491328</c:v>
                </c:pt>
                <c:pt idx="143">
                  <c:v>7.5861089495825214</c:v>
                </c:pt>
                <c:pt idx="144">
                  <c:v>7.5861871331800321</c:v>
                </c:pt>
                <c:pt idx="145">
                  <c:v>7.5862595703773419</c:v>
                </c:pt>
                <c:pt idx="146">
                  <c:v>7.5863266834369378</c:v>
                </c:pt>
                <c:pt idx="147">
                  <c:v>7.5863888636045935</c:v>
                </c:pt>
                <c:pt idx="148">
                  <c:v>7.5864464733858661</c:v>
                </c:pt>
                <c:pt idx="149">
                  <c:v>7.5864998486557562</c:v>
                </c:pt>
                <c:pt idx="150">
                  <c:v>7.5865493006137292</c:v>
                </c:pt>
                <c:pt idx="151">
                  <c:v>7.586595117595393</c:v>
                </c:pt>
                <c:pt idx="152">
                  <c:v>7.5866375667513237</c:v>
                </c:pt>
                <c:pt idx="153">
                  <c:v>7.5866768956027535</c:v>
                </c:pt>
                <c:pt idx="154">
                  <c:v>7.5867133334831358</c:v>
                </c:pt>
                <c:pt idx="155">
                  <c:v>7.5867470928739422</c:v>
                </c:pt>
                <c:pt idx="156">
                  <c:v>7.5867783706424339</c:v>
                </c:pt>
                <c:pt idx="157">
                  <c:v>7.5868073491885957</c:v>
                </c:pt>
                <c:pt idx="158">
                  <c:v>7.5868341975078817</c:v>
                </c:pt>
                <c:pt idx="159">
                  <c:v>7.5868590721759475</c:v>
                </c:pt>
                <c:pt idx="160">
                  <c:v>7.5868821182610819</c:v>
                </c:pt>
                <c:pt idx="161">
                  <c:v>7.5869034701696458</c:v>
                </c:pt>
                <c:pt idx="162">
                  <c:v>7.5869232524294308</c:v>
                </c:pt>
                <c:pt idx="163">
                  <c:v>7.5869415804154849</c:v>
                </c:pt>
                <c:pt idx="164">
                  <c:v>7.5869585610226329</c:v>
                </c:pt>
                <c:pt idx="165">
                  <c:v>7.5869742932885993</c:v>
                </c:pt>
                <c:pt idx="166">
                  <c:v>7.5869888689713587</c:v>
                </c:pt>
                <c:pt idx="167">
                  <c:v>7.5870023730840721</c:v>
                </c:pt>
                <c:pt idx="168">
                  <c:v>7.5870148843907268</c:v>
                </c:pt>
                <c:pt idx="169">
                  <c:v>7.5870264758653567</c:v>
                </c:pt>
                <c:pt idx="170">
                  <c:v>7.5870372151175269</c:v>
                </c:pt>
                <c:pt idx="171">
                  <c:v>7.5870471647865481</c:v>
                </c:pt>
                <c:pt idx="172">
                  <c:v>7.5870563829067246</c:v>
                </c:pt>
                <c:pt idx="173">
                  <c:v>7.5870649232457623</c:v>
                </c:pt>
                <c:pt idx="174">
                  <c:v>7.5870728356183035</c:v>
                </c:pt>
                <c:pt idx="175">
                  <c:v>7.5870801661764196</c:v>
                </c:pt>
                <c:pt idx="176">
                  <c:v>7.5870869576787516</c:v>
                </c:pt>
                <c:pt idx="177">
                  <c:v>7.5870932497398655</c:v>
                </c:pt>
                <c:pt idx="178">
                  <c:v>7.5870990790612787</c:v>
                </c:pt>
                <c:pt idx="179">
                  <c:v>7.5871044796455012</c:v>
                </c:pt>
                <c:pt idx="180">
                  <c:v>7.5871094829943404</c:v>
                </c:pt>
                <c:pt idx="181">
                  <c:v>7.5871141182926234</c:v>
                </c:pt>
                <c:pt idx="182">
                  <c:v>7.5871184125784108</c:v>
                </c:pt>
                <c:pt idx="183">
                  <c:v>7.5871223909006913</c:v>
                </c:pt>
                <c:pt idx="184">
                  <c:v>7.5871260764654753</c:v>
                </c:pt>
                <c:pt idx="185">
                  <c:v>7.5871294907711446</c:v>
                </c:pt>
                <c:pt idx="186">
                  <c:v>7.5871326537338426</c:v>
                </c:pt>
                <c:pt idx="187">
                  <c:v>7.5871355838036347</c:v>
                </c:pt>
                <c:pt idx="188">
                  <c:v>7.5871382980721238</c:v>
                </c:pt>
                <c:pt idx="189">
                  <c:v>7.5871408123721373</c:v>
                </c:pt>
                <c:pt idx="190">
                  <c:v>7.5871431413700776</c:v>
                </c:pt>
                <c:pt idx="191">
                  <c:v>7.5871452986514676</c:v>
                </c:pt>
                <c:pt idx="192">
                  <c:v>7.5871472968001923</c:v>
                </c:pt>
                <c:pt idx="193">
                  <c:v>7.5871491474718997</c:v>
                </c:pt>
                <c:pt idx="194">
                  <c:v>7.5871508614619865</c:v>
                </c:pt>
                <c:pt idx="195">
                  <c:v>7.587152448768566</c:v>
                </c:pt>
                <c:pt idx="196">
                  <c:v>7.5871539186507873</c:v>
                </c:pt>
                <c:pt idx="197">
                  <c:v>7.587155279682845</c:v>
                </c:pt>
                <c:pt idx="198">
                  <c:v>7.5871565398039893</c:v>
                </c:pt>
                <c:pt idx="199">
                  <c:v>7.587157706364839</c:v>
                </c:pt>
                <c:pt idx="200">
                  <c:v>7.5871587861702574</c:v>
                </c:pt>
                <c:pt idx="201">
                  <c:v>7.5871597855190442</c:v>
                </c:pt>
                <c:pt idx="202">
                  <c:v>7.5871607102406777</c:v>
                </c:pt>
                <c:pt idx="203">
                  <c:v>7.5871615657293212</c:v>
                </c:pt>
                <c:pt idx="204">
                  <c:v>7.5871623569752833</c:v>
                </c:pt>
                <c:pt idx="205">
                  <c:v>7.5871630885941297</c:v>
                </c:pt>
                <c:pt idx="206">
                  <c:v>7.5871637648536074</c:v>
                </c:pt>
                <c:pt idx="207">
                  <c:v>7.5871643896985379</c:v>
                </c:pt>
                <c:pt idx="208">
                  <c:v>7.5871649667738277</c:v>
                </c:pt>
                <c:pt idx="209">
                  <c:v>7.5871654994457298</c:v>
                </c:pt>
                <c:pt idx="210">
                  <c:v>7.5871659908214806</c:v>
                </c:pt>
                <c:pt idx="211">
                  <c:v>7.5871664437674244</c:v>
                </c:pt>
                <c:pt idx="212">
                  <c:v>7.5871668609257341</c:v>
                </c:pt>
                <c:pt idx="213">
                  <c:v>7.5871672447298222</c:v>
                </c:pt>
                <c:pt idx="214">
                  <c:v>7.5871675974185377</c:v>
                </c:pt>
                <c:pt idx="215">
                  <c:v>7.5871679210492236</c:v>
                </c:pt>
                <c:pt idx="216">
                  <c:v>7.5871682175097188</c:v>
                </c:pt>
                <c:pt idx="217">
                  <c:v>7.5871684885293709</c:v>
                </c:pt>
                <c:pt idx="218">
                  <c:v>7.5871687356891231</c:v>
                </c:pt>
                <c:pt idx="219">
                  <c:v>7.587168960430736</c:v>
                </c:pt>
                <c:pt idx="220">
                  <c:v>7.587169164065199</c:v>
                </c:pt>
                <c:pt idx="221">
                  <c:v>7.5871693477803763</c:v>
                </c:pt>
                <c:pt idx="222">
                  <c:v>7.5871695126479377</c:v>
                </c:pt>
                <c:pt idx="223">
                  <c:v>7.587169659629609</c:v>
                </c:pt>
                <c:pt idx="224">
                  <c:v>7.5871697895827799</c:v>
                </c:pt>
                <c:pt idx="225">
                  <c:v>7.5871699032655098</c:v>
                </c:pt>
                <c:pt idx="226">
                  <c:v>7.5871700013409464</c:v>
                </c:pt>
                <c:pt idx="227">
                  <c:v>7.5871700843811949</c:v>
                </c:pt>
                <c:pt idx="228">
                  <c:v>7.5871701528706561</c:v>
                </c:pt>
                <c:pt idx="229">
                  <c:v>7.5871702072088505</c:v>
                </c:pt>
                <c:pt idx="230">
                  <c:v>7.5871702477127503</c:v>
                </c:pt>
                <c:pt idx="231">
                  <c:v>7.5871702746186278</c:v>
                </c:pt>
                <c:pt idx="232">
                  <c:v>7.5871702880834331</c:v>
                </c:pt>
                <c:pt idx="233">
                  <c:v>7.5871702881857104</c:v>
                </c:pt>
                <c:pt idx="234">
                  <c:v>7.5871702749260557</c:v>
                </c:pt>
                <c:pt idx="235">
                  <c:v>7.5871702482271202</c:v>
                </c:pt>
                <c:pt idx="236">
                  <c:v>7.58717020793316</c:v>
                </c:pt>
                <c:pt idx="237">
                  <c:v>7.5871701538091276</c:v>
                </c:pt>
                <c:pt idx="238">
                  <c:v>7.5871700855392978</c:v>
                </c:pt>
                <c:pt idx="239">
                  <c:v>7.587170002725431</c:v>
                </c:pt>
                <c:pt idx="240">
                  <c:v>7.587169904884445</c:v>
                </c:pt>
                <c:pt idx="241">
                  <c:v>7.5871697914456009</c:v>
                </c:pt>
                <c:pt idx="242">
                  <c:v>7.5871696617471711</c:v>
                </c:pt>
                <c:pt idx="243">
                  <c:v>7.5871695150325813</c:v>
                </c:pt>
                <c:pt idx="244">
                  <c:v>7.5871693504459969</c:v>
                </c:pt>
                <c:pt idx="245">
                  <c:v>7.5871691670273282</c:v>
                </c:pt>
                <c:pt idx="246">
                  <c:v>7.5871689637066329</c:v>
                </c:pt>
                <c:pt idx="247">
                  <c:v>7.5871687392978737</c:v>
                </c:pt>
                <c:pt idx="248">
                  <c:v>7.5871684924919984</c:v>
                </c:pt>
                <c:pt idx="249">
                  <c:v>7.5871682218493053</c:v>
                </c:pt>
                <c:pt idx="250">
                  <c:v>7.5871679257910447</c:v>
                </c:pt>
                <c:pt idx="251">
                  <c:v>7.5871676025902097</c:v>
                </c:pt>
                <c:pt idx="252">
                  <c:v>7.5871672503614613</c:v>
                </c:pt>
                <c:pt idx="253">
                  <c:v>7.5871668670501311</c:v>
                </c:pt>
                <c:pt idx="254">
                  <c:v>7.5871664504202352</c:v>
                </c:pt>
                <c:pt idx="255">
                  <c:v>7.5871659980414305</c:v>
                </c:pt>
                <c:pt idx="256">
                  <c:v>7.5871655072748396</c:v>
                </c:pt>
                <c:pt idx="257">
                  <c:v>7.5871649752576555</c:v>
                </c:pt>
                <c:pt idx="258">
                  <c:v>7.5871643988864426</c:v>
                </c:pt>
                <c:pt idx="259">
                  <c:v>7.5871637747990333</c:v>
                </c:pt>
                <c:pt idx="260">
                  <c:v>7.5871630993549148</c:v>
                </c:pt>
                <c:pt idx="261">
                  <c:v>7.5871623686139937</c:v>
                </c:pt>
                <c:pt idx="262">
                  <c:v>7.5871615783136104</c:v>
                </c:pt>
                <c:pt idx="263">
                  <c:v>7.5871607238436747</c:v>
                </c:pt>
                <c:pt idx="264">
                  <c:v>7.5871598002197738</c:v>
                </c:pt>
                <c:pt idx="265">
                  <c:v>7.5871588020540957</c:v>
                </c:pt>
                <c:pt idx="266">
                  <c:v>7.5871577235240002</c:v>
                </c:pt>
                <c:pt idx="267">
                  <c:v>7.5871565583380542</c:v>
                </c:pt>
                <c:pt idx="268">
                  <c:v>7.5871552996993294</c:v>
                </c:pt>
                <c:pt idx="269">
                  <c:v>7.5871539402657566</c:v>
                </c:pt>
                <c:pt idx="270">
                  <c:v>7.5871524721072934</c:v>
                </c:pt>
                <c:pt idx="271">
                  <c:v>7.5871508866596669</c:v>
                </c:pt>
                <c:pt idx="272">
                  <c:v>7.5871491746744155</c:v>
                </c:pt>
                <c:pt idx="273">
                  <c:v>7.5871473261649394</c:v>
                </c:pt>
                <c:pt idx="274">
                  <c:v>7.5871453303482417</c:v>
                </c:pt>
                <c:pt idx="275">
                  <c:v>7.5871431755820318</c:v>
                </c:pt>
                <c:pt idx="276">
                  <c:v>7.5871408492968087</c:v>
                </c:pt>
                <c:pt idx="277">
                  <c:v>7.5871383379225374</c:v>
                </c:pt>
                <c:pt idx="278">
                  <c:v>7.5871356268094923</c:v>
                </c:pt>
                <c:pt idx="279">
                  <c:v>7.5871327001427966</c:v>
                </c:pt>
                <c:pt idx="280">
                  <c:v>7.5871295408501691</c:v>
                </c:pt>
                <c:pt idx="281">
                  <c:v>7.5871261305023348</c:v>
                </c:pt>
                <c:pt idx="282">
                  <c:v>7.587122449205518</c:v>
                </c:pt>
                <c:pt idx="283">
                  <c:v>7.5871184754853953</c:v>
                </c:pt>
                <c:pt idx="284">
                  <c:v>7.5871141861618243</c:v>
                </c:pt>
                <c:pt idx="285">
                  <c:v>7.5871095562136244</c:v>
                </c:pt>
                <c:pt idx="286">
                  <c:v>7.5871045586326185</c:v>
                </c:pt>
                <c:pt idx="287">
                  <c:v>7.5870991642660801</c:v>
                </c:pt>
                <c:pt idx="288">
                  <c:v>7.5870933416466722</c:v>
                </c:pt>
                <c:pt idx="289">
                  <c:v>7.5870870568088833</c:v>
                </c:pt>
                <c:pt idx="290">
                  <c:v>7.5870802730908888</c:v>
                </c:pt>
                <c:pt idx="291">
                  <c:v>7.5870729509206871</c:v>
                </c:pt>
                <c:pt idx="292">
                  <c:v>7.5870650475852512</c:v>
                </c:pt>
                <c:pt idx="293">
                  <c:v>7.5870565169813649</c:v>
                </c:pt>
                <c:pt idx="294">
                  <c:v>7.5870473093466746</c:v>
                </c:pt>
                <c:pt idx="295">
                  <c:v>7.5870373709693988</c:v>
                </c:pt>
                <c:pt idx="296">
                  <c:v>7.5870266438749958</c:v>
                </c:pt>
                <c:pt idx="297">
                  <c:v>7.5870150654879609</c:v>
                </c:pt>
                <c:pt idx="298">
                  <c:v>7.5870025682667883</c:v>
                </c:pt>
                <c:pt idx="299">
                  <c:v>7.5869890793099533</c:v>
                </c:pt>
                <c:pt idx="300">
                  <c:v>7.5869745199306307</c:v>
                </c:pt>
                <c:pt idx="301">
                  <c:v>7.5869588051976606</c:v>
                </c:pt>
                <c:pt idx="302">
                  <c:v>7.586941843440079</c:v>
                </c:pt>
                <c:pt idx="303">
                  <c:v>7.5869235357123355</c:v>
                </c:pt>
                <c:pt idx="304">
                  <c:v>7.5869037752170607</c:v>
                </c:pt>
                <c:pt idx="305">
                  <c:v>7.586882446682031</c:v>
                </c:pt>
                <c:pt idx="306">
                  <c:v>7.5868594256876838</c:v>
                </c:pt>
                <c:pt idx="307">
                  <c:v>7.5868345779412651</c:v>
                </c:pt>
                <c:pt idx="308">
                  <c:v>7.5868077584933689</c:v>
                </c:pt>
                <c:pt idx="309">
                  <c:v>7.5867788108923007</c:v>
                </c:pt>
                <c:pt idx="310">
                  <c:v>7.5867475662713293</c:v>
                </c:pt>
                <c:pt idx="311">
                  <c:v>7.5867138423634959</c:v>
                </c:pt>
                <c:pt idx="312">
                  <c:v>7.5866774424382344</c:v>
                </c:pt>
                <c:pt idx="313">
                  <c:v>7.5866381541535937</c:v>
                </c:pt>
                <c:pt idx="314">
                  <c:v>7.5865957483173672</c:v>
                </c:pt>
                <c:pt idx="315">
                  <c:v>7.5865499775498897</c:v>
                </c:pt>
                <c:pt idx="316">
                  <c:v>7.5865005748407031</c:v>
                </c:pt>
                <c:pt idx="317">
                  <c:v>7.5864472519906601</c:v>
                </c:pt>
                <c:pt idx="318">
                  <c:v>7.5863896979303735</c:v>
                </c:pt>
                <c:pt idx="319">
                  <c:v>7.586327576905191</c:v>
                </c:pt>
                <c:pt idx="320">
                  <c:v>7.5862605265160949</c:v>
                </c:pt>
                <c:pt idx="321">
                  <c:v>7.5861881556050941</c:v>
                </c:pt>
                <c:pt idx="322">
                  <c:v>7.5861100419727503</c:v>
                </c:pt>
                <c:pt idx="323">
                  <c:v>7.5860257299145095</c:v>
                </c:pt>
                <c:pt idx="324">
                  <c:v>7.5859347275614537</c:v>
                </c:pt>
                <c:pt idx="325">
                  <c:v>7.5858365040099267</c:v>
                </c:pt>
                <c:pt idx="326">
                  <c:v>7.5857304862232748</c:v>
                </c:pt>
                <c:pt idx="327">
                  <c:v>7.5856160556875905</c:v>
                </c:pt>
                <c:pt idx="328">
                  <c:v>7.5854925448019186</c:v>
                </c:pt>
                <c:pt idx="329">
                  <c:v>7.5853592329818254</c:v>
                </c:pt>
                <c:pt idx="330">
                  <c:v>7.5852153424535489</c:v>
                </c:pt>
                <c:pt idx="331">
                  <c:v>7.5850600337141474</c:v>
                </c:pt>
                <c:pt idx="332">
                  <c:v>7.5848924006310856</c:v>
                </c:pt>
                <c:pt idx="333">
                  <c:v>7.5847114651526066</c:v>
                </c:pt>
                <c:pt idx="334">
                  <c:v>7.5845161715979375</c:v>
                </c:pt>
                <c:pt idx="335">
                  <c:v>7.5843053804939125</c:v>
                </c:pt>
                <c:pt idx="336">
                  <c:v>7.5840778619219487</c:v>
                </c:pt>
                <c:pt idx="337">
                  <c:v>7.5838322883364109</c:v>
                </c:pt>
                <c:pt idx="338">
                  <c:v>7.5835672268123115</c:v>
                </c:pt>
                <c:pt idx="339">
                  <c:v>7.5832811306769319</c:v>
                </c:pt>
                <c:pt idx="340">
                  <c:v>7.5829723304763172</c:v>
                </c:pt>
                <c:pt idx="341">
                  <c:v>7.582639024223691</c:v>
                </c:pt>
                <c:pt idx="342">
                  <c:v>7.582279266872594</c:v>
                </c:pt>
                <c:pt idx="343">
                  <c:v>7.581890958952985</c:v>
                </c:pt>
                <c:pt idx="344">
                  <c:v>7.5814718343035929</c:v>
                </c:pt>
                <c:pt idx="345">
                  <c:v>7.5810194468284768</c:v>
                </c:pt>
                <c:pt idx="346">
                  <c:v>7.5805311561999691</c:v>
                </c:pt>
                <c:pt idx="347">
                  <c:v>7.5800041124239401</c:v>
                </c:pt>
                <c:pt idx="348">
                  <c:v>7.5794352391765791</c:v>
                </c:pt>
                <c:pt idx="349">
                  <c:v>7.5788212158145853</c:v>
                </c:pt>
                <c:pt idx="350">
                  <c:v>7.5781584579527861</c:v>
                </c:pt>
                <c:pt idx="351">
                  <c:v>7.577443096494652</c:v>
                </c:pt>
                <c:pt idx="352">
                  <c:v>7.5766709549919655</c:v>
                </c:pt>
                <c:pt idx="353">
                  <c:v>7.5758375251999084</c:v>
                </c:pt>
                <c:pt idx="354">
                  <c:v>7.5749379406830286</c:v>
                </c:pt>
                <c:pt idx="355">
                  <c:v>7.5739669483158565</c:v>
                </c:pt>
                <c:pt idx="356">
                  <c:v>7.5729188775092817</c:v>
                </c:pt>
                <c:pt idx="357">
                  <c:v>7.5717876069800871</c:v>
                </c:pt>
                <c:pt idx="358">
                  <c:v>7.5705665288662018</c:v>
                </c:pt>
                <c:pt idx="359">
                  <c:v>7.5692485099741376</c:v>
                </c:pt>
                <c:pt idx="360">
                  <c:v>7.5678258499276447</c:v>
                </c:pt>
                <c:pt idx="361">
                  <c:v>7.5662902359677302</c:v>
                </c:pt>
                <c:pt idx="362">
                  <c:v>7.5646326941336755</c:v>
                </c:pt>
                <c:pt idx="363">
                  <c:v>7.5628435365324664</c:v>
                </c:pt>
                <c:pt idx="364">
                  <c:v>7.5609123043799036</c:v>
                </c:pt>
                <c:pt idx="365">
                  <c:v>7.5588277064704723</c:v>
                </c:pt>
                <c:pt idx="366">
                  <c:v>7.55657755270457</c:v>
                </c:pt>
                <c:pt idx="367">
                  <c:v>7.5541486822707524</c:v>
                </c:pt>
                <c:pt idx="368">
                  <c:v>7.5515268860470215</c:v>
                </c:pt>
                <c:pt idx="369">
                  <c:v>7.5486968227485329</c:v>
                </c:pt>
                <c:pt idx="370">
                  <c:v>7.5456419283092631</c:v>
                </c:pt>
                <c:pt idx="371">
                  <c:v>7.5423443179416942</c:v>
                </c:pt>
                <c:pt idx="372">
                  <c:v>7.5387846802712035</c:v>
                </c:pt>
                <c:pt idx="373">
                  <c:v>7.5349421628901254</c:v>
                </c:pt>
                <c:pt idx="374">
                  <c:v>7.5307942486199488</c:v>
                </c:pt>
                <c:pt idx="375">
                  <c:v>7.5263166217083253</c:v>
                </c:pt>
                <c:pt idx="376">
                  <c:v>7.5214830231199272</c:v>
                </c:pt>
                <c:pt idx="377">
                  <c:v>7.5162650940060676</c:v>
                </c:pt>
                <c:pt idx="378">
                  <c:v>7.5106322063566431</c:v>
                </c:pt>
                <c:pt idx="379">
                  <c:v>7.5045512797485872</c:v>
                </c:pt>
                <c:pt idx="380">
                  <c:v>7.497986583006651</c:v>
                </c:pt>
                <c:pt idx="381">
                  <c:v>7.4908995194839259</c:v>
                </c:pt>
                <c:pt idx="382">
                  <c:v>7.4832483945498316</c:v>
                </c:pt>
                <c:pt idx="383">
                  <c:v>7.4749881637409032</c:v>
                </c:pt>
                <c:pt idx="384">
                  <c:v>7.4660701598829693</c:v>
                </c:pt>
                <c:pt idx="385">
                  <c:v>7.4564417973303492</c:v>
                </c:pt>
                <c:pt idx="386">
                  <c:v>7.4460462512862415</c:v>
                </c:pt>
                <c:pt idx="387">
                  <c:v>7.4348221099659577</c:v>
                </c:pt>
                <c:pt idx="388">
                  <c:v>7.422702997138007</c:v>
                </c:pt>
                <c:pt idx="389">
                  <c:v>7.4096171623236238</c:v>
                </c:pt>
                <c:pt idx="390">
                  <c:v>7.3954870356488822</c:v>
                </c:pt>
                <c:pt idx="391">
                  <c:v>7.3802287440198793</c:v>
                </c:pt>
                <c:pt idx="392">
                  <c:v>7.3637515849244846</c:v>
                </c:pt>
                <c:pt idx="393">
                  <c:v>7.3459574537463705</c:v>
                </c:pt>
                <c:pt idx="394">
                  <c:v>7.3267402199994525</c:v>
                </c:pt>
                <c:pt idx="395">
                  <c:v>7.305985047342479</c:v>
                </c:pt>
                <c:pt idx="396">
                  <c:v>7.2835676516008023</c:v>
                </c:pt>
                <c:pt idx="397">
                  <c:v>7.2593534902886212</c:v>
                </c:pt>
                <c:pt idx="398">
                  <c:v>7.2331968762695151</c:v>
                </c:pt>
                <c:pt idx="399">
                  <c:v>7.2049400071898893</c:v>
                </c:pt>
                <c:pt idx="400">
                  <c:v>7.1744119011363248</c:v>
                </c:pt>
                <c:pt idx="401">
                  <c:v>7.1414272275623327</c:v>
                </c:pt>
                <c:pt idx="402">
                  <c:v>7.1057850208495452</c:v>
                </c:pt>
                <c:pt idx="403">
                  <c:v>7.0672672618447256</c:v>
                </c:pt>
                <c:pt idx="404">
                  <c:v>7.0256373102584089</c:v>
                </c:pt>
                <c:pt idx="405">
                  <c:v>6.9806381678074443</c:v>
                </c:pt>
                <c:pt idx="406">
                  <c:v>6.9319905482788275</c:v>
                </c:pt>
                <c:pt idx="407">
                  <c:v>6.8793907260815912</c:v>
                </c:pt>
                <c:pt idx="408">
                  <c:v>6.8225081290618901</c:v>
                </c:pt>
                <c:pt idx="409">
                  <c:v>6.7609826340094452</c:v>
                </c:pt>
                <c:pt idx="410">
                  <c:v>6.6944215138662457</c:v>
                </c:pt>
                <c:pt idx="411">
                  <c:v>6.6223959734443127</c:v>
                </c:pt>
                <c:pt idx="412">
                  <c:v>6.5444371944587072</c:v>
                </c:pt>
                <c:pt idx="413">
                  <c:v>6.4600317894427537</c:v>
                </c:pt>
                <c:pt idx="414">
                  <c:v>6.368616535545045</c:v>
                </c:pt>
                <c:pt idx="415">
                  <c:v>6.2695722202365474</c:v>
                </c:pt>
                <c:pt idx="416">
                  <c:v>6.1622163769765583</c:v>
                </c:pt>
                <c:pt idx="417">
                  <c:v>6.0457946128762359</c:v>
                </c:pt>
                <c:pt idx="418">
                  <c:v>5.9194701214295682</c:v>
                </c:pt>
                <c:pt idx="419">
                  <c:v>5.7823108140631536</c:v>
                </c:pt>
                <c:pt idx="420">
                  <c:v>5.6332732662215532</c:v>
                </c:pt>
                <c:pt idx="421">
                  <c:v>5.4711823093979373</c:v>
                </c:pt>
                <c:pt idx="422">
                  <c:v>5.2947045277209632</c:v>
                </c:pt>
                <c:pt idx="423">
                  <c:v>5.102312989248043</c:v>
                </c:pt>
                <c:pt idx="424">
                  <c:v>4.8922389839364104</c:v>
                </c:pt>
                <c:pt idx="425">
                  <c:v>4.6624038182847638</c:v>
                </c:pt>
                <c:pt idx="426">
                  <c:v>4.4103187334821401</c:v>
                </c:pt>
                <c:pt idx="427">
                  <c:v>4.1329313695173795</c:v>
                </c:pt>
                <c:pt idx="428">
                  <c:v>3.8263772344625195</c:v>
                </c:pt>
                <c:pt idx="429">
                  <c:v>3.6554858355049973</c:v>
                </c:pt>
                <c:pt idx="430">
                  <c:v>4.2813559980294071</c:v>
                </c:pt>
                <c:pt idx="431">
                  <c:v>5.0143838621467749</c:v>
                </c:pt>
                <c:pt idx="432">
                  <c:v>5.8729163210279935</c:v>
                </c:pt>
                <c:pt idx="433">
                  <c:v>6.8784415118611424</c:v>
                </c:pt>
                <c:pt idx="434">
                  <c:v>8.0561266406419598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14-482F-9326-E57FAB740F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36978176"/>
        <c:axId val="236979712"/>
      </c:lineChart>
      <c:catAx>
        <c:axId val="23697817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Time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9712"/>
        <c:crosses val="autoZero"/>
        <c:auto val="1"/>
        <c:lblAlgn val="ctr"/>
        <c:lblOffset val="100"/>
        <c:tickLblSkip val="50"/>
        <c:tickMarkSkip val="50"/>
        <c:noMultiLvlLbl val="0"/>
      </c:catAx>
      <c:valAx>
        <c:axId val="236979712"/>
        <c:scaling>
          <c:orientation val="minMax"/>
          <c:max val="10"/>
          <c:min val="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r>
                  <a:rPr lang="en-US" b="1">
                    <a:latin typeface="Arial" panose="020B0604020202020204" pitchFamily="34" charset="0"/>
                    <a:cs typeface="Arial" panose="020B0604020202020204" pitchFamily="34" charset="0"/>
                  </a:rPr>
                  <a:t>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0" sourceLinked="0"/>
        <c:majorTickMark val="out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36978176"/>
        <c:crosses val="autoZero"/>
        <c:crossBetween val="between"/>
        <c:minorUnit val="0.1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11435</xdr:colOff>
      <xdr:row>5</xdr:row>
      <xdr:rowOff>12386</xdr:rowOff>
    </xdr:from>
    <xdr:to>
      <xdr:col>19</xdr:col>
      <xdr:colOff>316235</xdr:colOff>
      <xdr:row>20</xdr:row>
      <xdr:rowOff>40961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CFF05F9-B249-4268-ABE1-BFB90312E0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11435</xdr:colOff>
      <xdr:row>6</xdr:row>
      <xdr:rowOff>12386</xdr:rowOff>
    </xdr:from>
    <xdr:to>
      <xdr:col>19</xdr:col>
      <xdr:colOff>316235</xdr:colOff>
      <xdr:row>21</xdr:row>
      <xdr:rowOff>40961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1D7C307-029D-4C15-A14A-605C7F8634A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11434</xdr:colOff>
      <xdr:row>6</xdr:row>
      <xdr:rowOff>12386</xdr:rowOff>
    </xdr:from>
    <xdr:to>
      <xdr:col>19</xdr:col>
      <xdr:colOff>609599</xdr:colOff>
      <xdr:row>21</xdr:row>
      <xdr:rowOff>40961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BC0E26-B852-4E64-9F85-1F77F844950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437204</xdr:colOff>
      <xdr:row>4</xdr:row>
      <xdr:rowOff>111354</xdr:rowOff>
    </xdr:from>
    <xdr:to>
      <xdr:col>19</xdr:col>
      <xdr:colOff>132403</xdr:colOff>
      <xdr:row>19</xdr:row>
      <xdr:rowOff>139928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1E162BB-3818-42DE-B48F-E5FCA0B557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497942</xdr:colOff>
      <xdr:row>4</xdr:row>
      <xdr:rowOff>100310</xdr:rowOff>
    </xdr:from>
    <xdr:to>
      <xdr:col>20</xdr:col>
      <xdr:colOff>193142</xdr:colOff>
      <xdr:row>19</xdr:row>
      <xdr:rowOff>128884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12440E7-CACC-42A3-8771-306FF9B3D2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527050</xdr:colOff>
      <xdr:row>21</xdr:row>
      <xdr:rowOff>6350</xdr:rowOff>
    </xdr:from>
    <xdr:to>
      <xdr:col>20</xdr:col>
      <xdr:colOff>184150</xdr:colOff>
      <xdr:row>34</xdr:row>
      <xdr:rowOff>120650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3E475AE9-1F6B-47CE-8DDA-F5EEA9CD61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11435</xdr:colOff>
      <xdr:row>6</xdr:row>
      <xdr:rowOff>12386</xdr:rowOff>
    </xdr:from>
    <xdr:to>
      <xdr:col>19</xdr:col>
      <xdr:colOff>316235</xdr:colOff>
      <xdr:row>21</xdr:row>
      <xdr:rowOff>45720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13E0D1B8-BE40-46C4-B030-247A3B81FA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497942</xdr:colOff>
      <xdr:row>4</xdr:row>
      <xdr:rowOff>100310</xdr:rowOff>
    </xdr:from>
    <xdr:to>
      <xdr:col>20</xdr:col>
      <xdr:colOff>193142</xdr:colOff>
      <xdr:row>19</xdr:row>
      <xdr:rowOff>128884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542CEE-17E7-4A00-9013-A71D891B01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420CF-6DFC-49EE-BBF0-CCA79E21B424}">
  <dimension ref="A1:A28"/>
  <sheetViews>
    <sheetView tabSelected="1" workbookViewId="0">
      <selection activeCell="A13" sqref="A13"/>
    </sheetView>
  </sheetViews>
  <sheetFormatPr defaultRowHeight="14.4" x14ac:dyDescent="0.3"/>
  <sheetData>
    <row r="1" spans="1:1" x14ac:dyDescent="0.3">
      <c r="A1" s="5" t="s">
        <v>15</v>
      </c>
    </row>
    <row r="3" spans="1:1" x14ac:dyDescent="0.3">
      <c r="A3" t="s">
        <v>28</v>
      </c>
    </row>
    <row r="4" spans="1:1" x14ac:dyDescent="0.3">
      <c r="A4" t="s">
        <v>29</v>
      </c>
    </row>
    <row r="5" spans="1:1" x14ac:dyDescent="0.3">
      <c r="A5" s="27" t="s">
        <v>30</v>
      </c>
    </row>
    <row r="6" spans="1:1" x14ac:dyDescent="0.3">
      <c r="A6" s="27" t="s">
        <v>31</v>
      </c>
    </row>
    <row r="8" spans="1:1" x14ac:dyDescent="0.3">
      <c r="A8" t="s">
        <v>27</v>
      </c>
    </row>
    <row r="9" spans="1:1" x14ac:dyDescent="0.3">
      <c r="A9" t="s">
        <v>16</v>
      </c>
    </row>
    <row r="10" spans="1:1" x14ac:dyDescent="0.3">
      <c r="A10" t="s">
        <v>34</v>
      </c>
    </row>
    <row r="12" spans="1:1" x14ac:dyDescent="0.3">
      <c r="A12" t="s">
        <v>35</v>
      </c>
    </row>
    <row r="13" spans="1:1" x14ac:dyDescent="0.3">
      <c r="A13" t="s">
        <v>17</v>
      </c>
    </row>
    <row r="15" spans="1:1" x14ac:dyDescent="0.3">
      <c r="A15" t="s">
        <v>18</v>
      </c>
    </row>
    <row r="16" spans="1:1" x14ac:dyDescent="0.3">
      <c r="A16" t="s">
        <v>19</v>
      </c>
    </row>
    <row r="18" spans="1:1" x14ac:dyDescent="0.3">
      <c r="A18" t="s">
        <v>20</v>
      </c>
    </row>
    <row r="19" spans="1:1" x14ac:dyDescent="0.3">
      <c r="A19" t="s">
        <v>21</v>
      </c>
    </row>
    <row r="20" spans="1:1" x14ac:dyDescent="0.3">
      <c r="A20" t="s">
        <v>22</v>
      </c>
    </row>
    <row r="22" spans="1:1" x14ac:dyDescent="0.3">
      <c r="A22" t="s">
        <v>23</v>
      </c>
    </row>
    <row r="23" spans="1:1" x14ac:dyDescent="0.3">
      <c r="A23" t="s">
        <v>24</v>
      </c>
    </row>
    <row r="24" spans="1:1" x14ac:dyDescent="0.3">
      <c r="A24" t="s">
        <v>25</v>
      </c>
    </row>
    <row r="25" spans="1:1" x14ac:dyDescent="0.3">
      <c r="A25" t="s">
        <v>26</v>
      </c>
    </row>
    <row r="27" spans="1:1" x14ac:dyDescent="0.3">
      <c r="A27" t="s">
        <v>32</v>
      </c>
    </row>
    <row r="28" spans="1:1" x14ac:dyDescent="0.3">
      <c r="A28" t="s">
        <v>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K700"/>
  <sheetViews>
    <sheetView zoomScale="126" zoomScaleNormal="120" workbookViewId="0">
      <pane xSplit="4" ySplit="9" topLeftCell="E10" activePane="bottomRight" state="frozen"/>
      <selection pane="topRight" activeCell="E1" sqref="E1"/>
      <selection pane="bottomLeft" activeCell="A10" sqref="A10"/>
      <selection pane="bottomRight" activeCell="F5" sqref="F5"/>
    </sheetView>
  </sheetViews>
  <sheetFormatPr defaultRowHeight="14.4" x14ac:dyDescent="0.3"/>
  <cols>
    <col min="1" max="1" width="4.88671875" customWidth="1"/>
    <col min="2" max="2" width="5.33203125" customWidth="1"/>
    <col min="6" max="6" width="15.10937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A5" s="11" t="s">
        <v>6</v>
      </c>
      <c r="B5">
        <v>0.3</v>
      </c>
      <c r="D5" s="6">
        <v>1</v>
      </c>
      <c r="E5" s="2">
        <v>100</v>
      </c>
      <c r="F5" s="25">
        <v>3.2000000000000001E-2</v>
      </c>
      <c r="G5" s="2">
        <v>5</v>
      </c>
      <c r="H5" s="2">
        <f t="shared" ref="H5:H27" si="0">B$9*(E5^B$5)*(F5^B$6)</f>
        <v>2</v>
      </c>
      <c r="I5" s="1">
        <f t="shared" ref="I5:I27" si="1">B$8</f>
        <v>2</v>
      </c>
      <c r="J5" s="2">
        <f t="shared" ref="J5:J27" si="2">B$7*E5</f>
        <v>10</v>
      </c>
      <c r="K5" s="10">
        <f t="shared" ref="K5:K27" si="3">(1/B$5)*(E5^((B$6-B$5)/B$6))*(B$8^((1-B$6)/B$6))</f>
        <v>5.3333333333333348</v>
      </c>
    </row>
    <row r="6" spans="1:11" x14ac:dyDescent="0.3">
      <c r="A6" s="11" t="s">
        <v>7</v>
      </c>
      <c r="B6">
        <v>0.2</v>
      </c>
      <c r="D6" s="6">
        <v>2</v>
      </c>
      <c r="E6" s="2">
        <f>E5+H5-I5-J5</f>
        <v>90</v>
      </c>
      <c r="F6" s="9">
        <f t="shared" ref="F6:F27" si="4">IF(G5&gt;K5,F5+((F5/(1-B$6))*(((B$7*(1-B$5))-((B$5*B$8)/E6)))),(B$8^(1/B$6))*(B$9^(-1/B$6))*(E6^(-B$5/B$6)))</f>
        <v>3.7478846342736384E-2</v>
      </c>
      <c r="G6" s="2">
        <f>G5-F5</f>
        <v>4.968</v>
      </c>
      <c r="H6" s="2">
        <f t="shared" si="0"/>
        <v>2.0000000000000004</v>
      </c>
      <c r="I6" s="1">
        <f t="shared" si="1"/>
        <v>2</v>
      </c>
      <c r="J6" s="2">
        <f t="shared" si="2"/>
        <v>9</v>
      </c>
      <c r="K6" s="10">
        <f t="shared" si="3"/>
        <v>5.6218269514104549</v>
      </c>
    </row>
    <row r="7" spans="1:11" x14ac:dyDescent="0.3">
      <c r="A7" s="11" t="s">
        <v>8</v>
      </c>
      <c r="B7">
        <v>0.1</v>
      </c>
      <c r="D7" s="6">
        <v>3</v>
      </c>
      <c r="E7" s="2">
        <f t="shared" ref="E7:E26" si="5">E6+H6-I6-J6</f>
        <v>81</v>
      </c>
      <c r="F7" s="9">
        <f t="shared" si="4"/>
        <v>4.3895747599451335E-2</v>
      </c>
      <c r="G7" s="2">
        <f t="shared" ref="G7:G26" si="6">G6-F6</f>
        <v>4.9305211536572635</v>
      </c>
      <c r="H7" s="2">
        <f t="shared" si="0"/>
        <v>2.0000000000000004</v>
      </c>
      <c r="I7" s="1">
        <f t="shared" si="1"/>
        <v>2</v>
      </c>
      <c r="J7" s="2">
        <f t="shared" si="2"/>
        <v>8.1</v>
      </c>
      <c r="K7" s="10">
        <f t="shared" si="3"/>
        <v>5.9259259259259274</v>
      </c>
    </row>
    <row r="8" spans="1:11" x14ac:dyDescent="0.3">
      <c r="A8" s="11" t="s">
        <v>3</v>
      </c>
      <c r="B8">
        <v>2</v>
      </c>
      <c r="D8" s="6">
        <v>4</v>
      </c>
      <c r="E8" s="2">
        <f t="shared" si="5"/>
        <v>72.900000000000006</v>
      </c>
      <c r="F8" s="9">
        <f t="shared" si="4"/>
        <v>5.141131185560549E-2</v>
      </c>
      <c r="G8" s="2">
        <f t="shared" si="6"/>
        <v>4.8866254060578118</v>
      </c>
      <c r="H8" s="2">
        <f t="shared" si="0"/>
        <v>2.0000000000000004</v>
      </c>
      <c r="I8" s="1">
        <f t="shared" si="1"/>
        <v>2</v>
      </c>
      <c r="J8" s="2">
        <f t="shared" si="2"/>
        <v>7.2900000000000009</v>
      </c>
      <c r="K8" s="10">
        <f t="shared" si="3"/>
        <v>6.2464743904560613</v>
      </c>
    </row>
    <row r="9" spans="1:11" x14ac:dyDescent="0.3">
      <c r="A9" s="11" t="s">
        <v>11</v>
      </c>
      <c r="B9">
        <v>1</v>
      </c>
      <c r="D9" s="6">
        <v>5</v>
      </c>
      <c r="E9" s="2">
        <f t="shared" si="5"/>
        <v>65.61</v>
      </c>
      <c r="F9" s="9">
        <f t="shared" si="4"/>
        <v>6.0213645541085485E-2</v>
      </c>
      <c r="G9" s="2">
        <f t="shared" si="6"/>
        <v>4.8352140942022066</v>
      </c>
      <c r="H9" s="2">
        <f t="shared" si="0"/>
        <v>2.0000000000000004</v>
      </c>
      <c r="I9" s="1">
        <f t="shared" si="1"/>
        <v>2</v>
      </c>
      <c r="J9" s="2">
        <f t="shared" si="2"/>
        <v>6.5609999999999999</v>
      </c>
      <c r="K9" s="10">
        <f t="shared" si="3"/>
        <v>6.5843621399176975</v>
      </c>
    </row>
    <row r="10" spans="1:11" x14ac:dyDescent="0.3">
      <c r="D10" s="6">
        <v>6</v>
      </c>
      <c r="E10" s="2">
        <f t="shared" si="5"/>
        <v>59.048999999999999</v>
      </c>
      <c r="F10" s="9">
        <f t="shared" si="4"/>
        <v>7.0523061530323006E-2</v>
      </c>
      <c r="G10" s="2">
        <f t="shared" si="6"/>
        <v>4.7750004486611211</v>
      </c>
      <c r="H10" s="2">
        <f t="shared" si="0"/>
        <v>2.0000000000000004</v>
      </c>
      <c r="I10" s="1">
        <f t="shared" si="1"/>
        <v>2</v>
      </c>
      <c r="J10" s="2">
        <f t="shared" si="2"/>
        <v>5.9049000000000005</v>
      </c>
      <c r="K10" s="10">
        <f t="shared" si="3"/>
        <v>6.9405271005067348</v>
      </c>
    </row>
    <row r="11" spans="1:11" x14ac:dyDescent="0.3">
      <c r="D11" s="6">
        <v>7</v>
      </c>
      <c r="E11" s="2">
        <f t="shared" si="5"/>
        <v>53.144100000000002</v>
      </c>
      <c r="F11" s="9">
        <f t="shared" si="4"/>
        <v>8.259759333482232E-2</v>
      </c>
      <c r="G11" s="2">
        <f t="shared" si="6"/>
        <v>4.7044773871307983</v>
      </c>
      <c r="H11" s="2">
        <f t="shared" si="0"/>
        <v>2</v>
      </c>
      <c r="I11" s="1">
        <f t="shared" si="1"/>
        <v>2</v>
      </c>
      <c r="J11" s="2">
        <f t="shared" si="2"/>
        <v>5.3144100000000005</v>
      </c>
      <c r="K11" s="10">
        <f t="shared" si="3"/>
        <v>7.3159579332418874</v>
      </c>
    </row>
    <row r="12" spans="1:11" x14ac:dyDescent="0.3">
      <c r="D12" s="6">
        <v>8</v>
      </c>
      <c r="E12" s="2">
        <f t="shared" si="5"/>
        <v>47.829689999999999</v>
      </c>
      <c r="F12" s="9">
        <f t="shared" si="4"/>
        <v>9.6739453402363493E-2</v>
      </c>
      <c r="G12" s="2">
        <f t="shared" si="6"/>
        <v>4.6218797937959764</v>
      </c>
      <c r="H12" s="2">
        <f t="shared" si="0"/>
        <v>2.0000000000000004</v>
      </c>
      <c r="I12" s="1">
        <f t="shared" si="1"/>
        <v>2</v>
      </c>
      <c r="J12" s="2">
        <f t="shared" si="2"/>
        <v>4.7829690000000005</v>
      </c>
      <c r="K12" s="10">
        <f t="shared" si="3"/>
        <v>7.7116967783408148</v>
      </c>
    </row>
    <row r="13" spans="1:11" x14ac:dyDescent="0.3">
      <c r="D13" s="6">
        <v>9</v>
      </c>
      <c r="E13" s="2">
        <f t="shared" si="5"/>
        <v>43.046720999999998</v>
      </c>
      <c r="F13" s="9">
        <f t="shared" si="4"/>
        <v>0.11330259716710887</v>
      </c>
      <c r="G13" s="2">
        <f t="shared" si="6"/>
        <v>4.5251403403936132</v>
      </c>
      <c r="H13" s="2">
        <f t="shared" si="0"/>
        <v>2</v>
      </c>
      <c r="I13" s="1">
        <f t="shared" si="1"/>
        <v>2</v>
      </c>
      <c r="J13" s="2">
        <f t="shared" si="2"/>
        <v>4.3046721000000003</v>
      </c>
      <c r="K13" s="10">
        <f t="shared" si="3"/>
        <v>8.1288421480465427</v>
      </c>
    </row>
    <row r="14" spans="1:11" x14ac:dyDescent="0.3">
      <c r="D14" s="6">
        <v>10</v>
      </c>
      <c r="E14" s="2">
        <f t="shared" si="5"/>
        <v>38.7420489</v>
      </c>
      <c r="F14" s="9">
        <f t="shared" si="4"/>
        <v>0.13270158217059461</v>
      </c>
      <c r="G14" s="2">
        <f t="shared" si="6"/>
        <v>4.4118377432265046</v>
      </c>
      <c r="H14" s="2">
        <f t="shared" si="0"/>
        <v>2.0000000000000004</v>
      </c>
      <c r="I14" s="1">
        <f t="shared" si="1"/>
        <v>2</v>
      </c>
      <c r="J14" s="2">
        <f t="shared" si="2"/>
        <v>3.8742048900000001</v>
      </c>
      <c r="K14" s="10">
        <f t="shared" si="3"/>
        <v>8.5685519759342395</v>
      </c>
    </row>
    <row r="15" spans="1:11" x14ac:dyDescent="0.3">
      <c r="D15" s="6">
        <v>11</v>
      </c>
      <c r="E15" s="2">
        <f t="shared" si="5"/>
        <v>34.867844009999999</v>
      </c>
      <c r="F15" s="9">
        <f t="shared" si="4"/>
        <v>0.15542194398780362</v>
      </c>
      <c r="G15" s="2">
        <f t="shared" si="6"/>
        <v>4.2791361610559102</v>
      </c>
      <c r="H15" s="2">
        <f t="shared" si="0"/>
        <v>2</v>
      </c>
      <c r="I15" s="1">
        <f t="shared" si="1"/>
        <v>2</v>
      </c>
      <c r="J15" s="2">
        <f t="shared" si="2"/>
        <v>3.486784401</v>
      </c>
      <c r="K15" s="10">
        <f t="shared" si="3"/>
        <v>9.0320468311628233</v>
      </c>
    </row>
    <row r="16" spans="1:11" x14ac:dyDescent="0.3">
      <c r="D16" s="6">
        <v>12</v>
      </c>
      <c r="E16" s="2">
        <f t="shared" si="5"/>
        <v>31.381059608999998</v>
      </c>
      <c r="F16" s="9">
        <f t="shared" si="4"/>
        <v>0.18203234865650847</v>
      </c>
      <c r="G16" s="2">
        <f t="shared" si="6"/>
        <v>4.1237142170681063</v>
      </c>
      <c r="H16" s="2">
        <f t="shared" si="0"/>
        <v>2.0000000000000004</v>
      </c>
      <c r="I16" s="1">
        <f t="shared" si="1"/>
        <v>2</v>
      </c>
      <c r="J16" s="2">
        <f t="shared" si="2"/>
        <v>3.1381059608999999</v>
      </c>
      <c r="K16" s="10">
        <f t="shared" si="3"/>
        <v>9.5206133065935994</v>
      </c>
    </row>
    <row r="17" spans="4:11" x14ac:dyDescent="0.3">
      <c r="D17" s="6">
        <v>13</v>
      </c>
      <c r="E17" s="2">
        <f t="shared" si="5"/>
        <v>28.242953648099999</v>
      </c>
      <c r="F17" s="9">
        <f t="shared" si="4"/>
        <v>0.21319882577202151</v>
      </c>
      <c r="G17" s="2">
        <f t="shared" si="6"/>
        <v>3.9416818684115977</v>
      </c>
      <c r="H17" s="2">
        <f t="shared" si="0"/>
        <v>2.0000000000000004</v>
      </c>
      <c r="I17" s="1">
        <f t="shared" si="1"/>
        <v>2</v>
      </c>
      <c r="J17" s="2">
        <f t="shared" si="2"/>
        <v>2.8242953648100002</v>
      </c>
      <c r="K17" s="10">
        <f t="shared" si="3"/>
        <v>10.035607590180915</v>
      </c>
    </row>
    <row r="18" spans="4:11" x14ac:dyDescent="0.3">
      <c r="D18" s="6">
        <v>14</v>
      </c>
      <c r="E18" s="2">
        <f t="shared" si="5"/>
        <v>25.41865828329</v>
      </c>
      <c r="F18" s="9">
        <f t="shared" si="4"/>
        <v>0.24970143848629411</v>
      </c>
      <c r="G18" s="2">
        <f t="shared" si="6"/>
        <v>3.7284830426395761</v>
      </c>
      <c r="H18" s="2">
        <f t="shared" si="0"/>
        <v>2</v>
      </c>
      <c r="I18" s="1">
        <f t="shared" si="1"/>
        <v>2</v>
      </c>
      <c r="J18" s="2">
        <f t="shared" si="2"/>
        <v>2.5418658283290001</v>
      </c>
      <c r="K18" s="10">
        <f t="shared" si="3"/>
        <v>10.578459229548443</v>
      </c>
    </row>
    <row r="19" spans="4:11" x14ac:dyDescent="0.3">
      <c r="D19" s="6">
        <v>15</v>
      </c>
      <c r="E19" s="2">
        <f t="shared" si="5"/>
        <v>22.876792454960999</v>
      </c>
      <c r="F19" s="9">
        <f t="shared" si="4"/>
        <v>0.29245380764337647</v>
      </c>
      <c r="G19" s="2">
        <f t="shared" si="6"/>
        <v>3.4787816041532817</v>
      </c>
      <c r="H19" s="2">
        <f t="shared" si="0"/>
        <v>1.9999999999999998</v>
      </c>
      <c r="I19" s="1">
        <f t="shared" si="1"/>
        <v>2</v>
      </c>
      <c r="J19" s="2">
        <f t="shared" si="2"/>
        <v>2.2876792454961001</v>
      </c>
      <c r="K19" s="10">
        <f t="shared" si="3"/>
        <v>11.150675100201017</v>
      </c>
    </row>
    <row r="20" spans="4:11" x14ac:dyDescent="0.3">
      <c r="D20" s="6">
        <v>16</v>
      </c>
      <c r="E20" s="2">
        <f t="shared" si="5"/>
        <v>20.589113209464898</v>
      </c>
      <c r="F20" s="9">
        <f t="shared" si="4"/>
        <v>0.34252597871919649</v>
      </c>
      <c r="G20" s="2">
        <f t="shared" si="6"/>
        <v>3.1863277965099055</v>
      </c>
      <c r="H20" s="2">
        <f t="shared" si="0"/>
        <v>2</v>
      </c>
      <c r="I20" s="1">
        <f t="shared" si="1"/>
        <v>2</v>
      </c>
      <c r="J20" s="2">
        <f t="shared" si="2"/>
        <v>2.05891132094649</v>
      </c>
      <c r="K20" s="10">
        <f t="shared" si="3"/>
        <v>11.753843588387161</v>
      </c>
    </row>
    <row r="21" spans="4:11" x14ac:dyDescent="0.3">
      <c r="D21" s="6">
        <v>17</v>
      </c>
      <c r="E21" s="2">
        <f t="shared" si="5"/>
        <v>18.530201888518409</v>
      </c>
      <c r="F21" s="9">
        <f t="shared" si="4"/>
        <v>0.40117120390037947</v>
      </c>
      <c r="G21" s="2">
        <f t="shared" si="6"/>
        <v>2.843801817790709</v>
      </c>
      <c r="H21" s="2">
        <f t="shared" si="0"/>
        <v>2.0000000000000004</v>
      </c>
      <c r="I21" s="1">
        <f t="shared" si="1"/>
        <v>2</v>
      </c>
      <c r="J21" s="2">
        <f t="shared" si="2"/>
        <v>1.8530201888518409</v>
      </c>
      <c r="K21" s="10">
        <f t="shared" si="3"/>
        <v>12.389639000223351</v>
      </c>
    </row>
    <row r="22" spans="4:11" x14ac:dyDescent="0.3">
      <c r="D22" s="6">
        <v>18</v>
      </c>
      <c r="E22" s="2">
        <f t="shared" si="5"/>
        <v>16.677181699666569</v>
      </c>
      <c r="F22" s="9">
        <f t="shared" si="4"/>
        <v>0.46985730962852729</v>
      </c>
      <c r="G22" s="2">
        <f t="shared" si="6"/>
        <v>2.4426306138903295</v>
      </c>
      <c r="H22" s="2">
        <f t="shared" si="0"/>
        <v>2</v>
      </c>
      <c r="I22" s="1">
        <f t="shared" si="1"/>
        <v>2</v>
      </c>
      <c r="J22" s="2">
        <f t="shared" si="2"/>
        <v>1.667718169966657</v>
      </c>
      <c r="K22" s="10">
        <f t="shared" si="3"/>
        <v>13.059826209319066</v>
      </c>
    </row>
    <row r="23" spans="4:11" x14ac:dyDescent="0.3">
      <c r="D23" s="6">
        <v>19</v>
      </c>
      <c r="E23" s="2">
        <f t="shared" si="5"/>
        <v>15.009463529699913</v>
      </c>
      <c r="F23" s="9">
        <f t="shared" si="4"/>
        <v>0.55030343470559528</v>
      </c>
      <c r="G23" s="2">
        <f t="shared" si="6"/>
        <v>1.9727733042618023</v>
      </c>
      <c r="H23" s="2">
        <f t="shared" si="0"/>
        <v>2</v>
      </c>
      <c r="I23" s="1">
        <f t="shared" si="1"/>
        <v>2</v>
      </c>
      <c r="J23" s="2">
        <f t="shared" si="2"/>
        <v>1.5009463529699913</v>
      </c>
      <c r="K23" s="10">
        <f t="shared" si="3"/>
        <v>13.766265555803718</v>
      </c>
    </row>
    <row r="24" spans="4:11" x14ac:dyDescent="0.3">
      <c r="D24" s="6">
        <v>20</v>
      </c>
      <c r="E24" s="2">
        <f t="shared" si="5"/>
        <v>13.508517176729923</v>
      </c>
      <c r="F24" s="9">
        <f t="shared" si="4"/>
        <v>0.64452305847534552</v>
      </c>
      <c r="G24" s="2">
        <f t="shared" si="6"/>
        <v>1.422469869556207</v>
      </c>
      <c r="H24" s="2">
        <f t="shared" si="0"/>
        <v>2</v>
      </c>
      <c r="I24" s="1">
        <f t="shared" si="1"/>
        <v>2</v>
      </c>
      <c r="J24" s="2">
        <f t="shared" si="2"/>
        <v>1.3508517176729924</v>
      </c>
      <c r="K24" s="10">
        <f t="shared" si="3"/>
        <v>14.510918010354516</v>
      </c>
    </row>
    <row r="25" spans="4:11" s="23" customFormat="1" x14ac:dyDescent="0.3">
      <c r="D25" s="18">
        <v>21</v>
      </c>
      <c r="E25" s="19">
        <f t="shared" si="5"/>
        <v>12.157665459056931</v>
      </c>
      <c r="F25" s="20">
        <f t="shared" si="4"/>
        <v>0.7548743960296237</v>
      </c>
      <c r="G25" s="19">
        <f t="shared" si="6"/>
        <v>0.7779468110808615</v>
      </c>
      <c r="H25" s="19">
        <f t="shared" si="0"/>
        <v>2.0000000000000004</v>
      </c>
      <c r="I25" s="21">
        <f t="shared" si="1"/>
        <v>2</v>
      </c>
      <c r="J25" s="19">
        <f t="shared" si="2"/>
        <v>1.2157665459056932</v>
      </c>
      <c r="K25" s="22">
        <f t="shared" si="3"/>
        <v>15.29585061755969</v>
      </c>
    </row>
    <row r="26" spans="4:11" ht="15" thickBot="1" x14ac:dyDescent="0.35">
      <c r="D26" s="13">
        <v>22</v>
      </c>
      <c r="E26" s="14">
        <f t="shared" si="5"/>
        <v>10.941898913151238</v>
      </c>
      <c r="F26" s="15">
        <f t="shared" si="4"/>
        <v>0.88411942177688008</v>
      </c>
      <c r="G26" s="14">
        <f t="shared" si="6"/>
        <v>2.3072415051237805E-2</v>
      </c>
      <c r="H26" s="14">
        <f t="shared" si="0"/>
        <v>2</v>
      </c>
      <c r="I26" s="16">
        <f t="shared" si="1"/>
        <v>2</v>
      </c>
      <c r="J26" s="14">
        <f t="shared" si="2"/>
        <v>1.0941898913151238</v>
      </c>
      <c r="K26" s="17">
        <f t="shared" si="3"/>
        <v>16.123242233727236</v>
      </c>
    </row>
    <row r="27" spans="4:11" x14ac:dyDescent="0.3">
      <c r="D27" s="6">
        <v>23</v>
      </c>
      <c r="E27" s="2">
        <f t="shared" ref="E27" si="7">E26+H26-I26-J26</f>
        <v>9.8477090218361152</v>
      </c>
      <c r="F27" s="9">
        <f t="shared" si="4"/>
        <v>1.0354929986688939</v>
      </c>
      <c r="G27" s="2">
        <f t="shared" ref="G27" si="8">G26-F26</f>
        <v>-0.86104700672564227</v>
      </c>
      <c r="H27" s="2">
        <f t="shared" si="0"/>
        <v>2.0000000000000004</v>
      </c>
      <c r="I27" s="1">
        <f t="shared" si="1"/>
        <v>2</v>
      </c>
      <c r="J27" s="2">
        <f t="shared" si="2"/>
        <v>0.98477090218361152</v>
      </c>
      <c r="K27" s="10">
        <f t="shared" si="3"/>
        <v>16.995389575066323</v>
      </c>
    </row>
    <row r="28" spans="4:11" x14ac:dyDescent="0.3">
      <c r="D28" s="6"/>
      <c r="E28" s="2"/>
      <c r="F28" s="9"/>
      <c r="G28" s="2"/>
      <c r="H28" s="2"/>
      <c r="I28" s="1"/>
      <c r="J28" s="2"/>
      <c r="K28" s="10"/>
    </row>
    <row r="29" spans="4:11" x14ac:dyDescent="0.3">
      <c r="D29" s="6" t="s">
        <v>13</v>
      </c>
      <c r="E29" s="2"/>
      <c r="F29" s="24">
        <f>(B6/(B5*B7))*LN((B5*B7*G5*(E5^(B5/B6))+(B6*B8^(1/B6)))/(B6*B8^(1/B6)))</f>
        <v>21.307458918303897</v>
      </c>
      <c r="G29" s="2"/>
      <c r="H29" s="2"/>
      <c r="I29" s="1"/>
      <c r="J29" s="2"/>
      <c r="K29" s="10"/>
    </row>
    <row r="30" spans="4:11" x14ac:dyDescent="0.3">
      <c r="D30" s="6"/>
      <c r="E30" s="2"/>
      <c r="F30" s="9"/>
      <c r="G30" s="2"/>
      <c r="H30" s="2"/>
      <c r="I30" s="1"/>
      <c r="J30" s="2"/>
      <c r="K30" s="10"/>
    </row>
    <row r="31" spans="4:11" x14ac:dyDescent="0.3">
      <c r="D31" s="6"/>
      <c r="E31" s="2"/>
      <c r="F31" s="9"/>
      <c r="G31" s="2"/>
      <c r="H31" s="2"/>
      <c r="I31" s="1"/>
      <c r="J31" s="2"/>
      <c r="K31" s="10"/>
    </row>
    <row r="32" spans="4:11" x14ac:dyDescent="0.3">
      <c r="D32" s="6"/>
      <c r="E32" s="2"/>
      <c r="F32" s="9"/>
      <c r="G32" s="2"/>
      <c r="H32" s="2"/>
      <c r="I32" s="1"/>
      <c r="J32" s="2"/>
      <c r="K32" s="10"/>
    </row>
    <row r="33" spans="4:11" x14ac:dyDescent="0.3">
      <c r="D33" s="6"/>
      <c r="E33" s="2"/>
      <c r="F33" s="9"/>
      <c r="G33" s="2"/>
      <c r="H33" s="2"/>
      <c r="I33" s="1"/>
      <c r="J33" s="2"/>
      <c r="K33" s="10"/>
    </row>
    <row r="34" spans="4:11" x14ac:dyDescent="0.3">
      <c r="D34" s="6"/>
      <c r="E34" s="2"/>
      <c r="F34" s="9"/>
      <c r="G34" s="2"/>
      <c r="H34" s="2"/>
      <c r="I34" s="1"/>
      <c r="J34" s="2"/>
      <c r="K34" s="10"/>
    </row>
    <row r="35" spans="4:11" x14ac:dyDescent="0.3">
      <c r="D35" s="6"/>
      <c r="E35" s="2"/>
      <c r="F35" s="9"/>
      <c r="G35" s="2"/>
      <c r="H35" s="2"/>
      <c r="I35" s="1"/>
      <c r="J35" s="2"/>
      <c r="K35" s="10"/>
    </row>
    <row r="36" spans="4:11" x14ac:dyDescent="0.3">
      <c r="D36" s="6"/>
      <c r="E36" s="2"/>
      <c r="F36" s="9"/>
      <c r="G36" s="2"/>
      <c r="H36" s="2"/>
      <c r="I36" s="1"/>
      <c r="J36" s="2"/>
      <c r="K36" s="10"/>
    </row>
    <row r="37" spans="4:11" x14ac:dyDescent="0.3">
      <c r="D37" s="6"/>
      <c r="E37" s="2"/>
      <c r="F37" s="9"/>
      <c r="G37" s="2"/>
      <c r="H37" s="2"/>
      <c r="I37" s="1"/>
      <c r="J37" s="2"/>
      <c r="K37" s="10"/>
    </row>
    <row r="38" spans="4:11" x14ac:dyDescent="0.3">
      <c r="D38" s="6"/>
      <c r="E38" s="2"/>
      <c r="F38" s="9"/>
      <c r="G38" s="2"/>
      <c r="H38" s="2"/>
      <c r="I38" s="1"/>
      <c r="J38" s="2"/>
      <c r="K38" s="10"/>
    </row>
    <row r="39" spans="4:11" x14ac:dyDescent="0.3">
      <c r="D39" s="6"/>
      <c r="E39" s="2"/>
      <c r="F39" s="9"/>
      <c r="G39" s="2"/>
      <c r="H39" s="2"/>
      <c r="I39" s="1"/>
      <c r="J39" s="2"/>
      <c r="K39" s="10"/>
    </row>
    <row r="40" spans="4:11" x14ac:dyDescent="0.3">
      <c r="D40" s="6"/>
      <c r="E40" s="2"/>
      <c r="F40" s="9"/>
      <c r="G40" s="2"/>
      <c r="H40" s="2"/>
      <c r="I40" s="1"/>
      <c r="J40" s="2"/>
      <c r="K40" s="10"/>
    </row>
    <row r="41" spans="4:11" x14ac:dyDescent="0.3">
      <c r="D41" s="6"/>
      <c r="E41" s="2"/>
      <c r="F41" s="9"/>
      <c r="G41" s="2"/>
      <c r="H41" s="2"/>
      <c r="I41" s="1"/>
      <c r="J41" s="2"/>
      <c r="K41" s="10"/>
    </row>
    <row r="42" spans="4:11" x14ac:dyDescent="0.3">
      <c r="D42" s="6"/>
      <c r="E42" s="2"/>
      <c r="F42" s="9"/>
      <c r="G42" s="2"/>
      <c r="H42" s="2"/>
      <c r="I42" s="1"/>
      <c r="J42" s="2"/>
      <c r="K42" s="10"/>
    </row>
    <row r="43" spans="4:11" x14ac:dyDescent="0.3">
      <c r="D43" s="6"/>
      <c r="E43" s="2"/>
      <c r="F43" s="9"/>
      <c r="G43" s="2"/>
      <c r="H43" s="2"/>
      <c r="I43" s="1"/>
      <c r="J43" s="2"/>
      <c r="K43" s="10"/>
    </row>
    <row r="44" spans="4:11" x14ac:dyDescent="0.3">
      <c r="D44" s="6"/>
      <c r="E44" s="2"/>
      <c r="F44" s="9"/>
      <c r="G44" s="2"/>
      <c r="H44" s="2"/>
      <c r="I44" s="1"/>
      <c r="J44" s="2"/>
      <c r="K44" s="10"/>
    </row>
    <row r="45" spans="4:11" x14ac:dyDescent="0.3">
      <c r="D45" s="6"/>
      <c r="E45" s="2"/>
      <c r="F45" s="9"/>
      <c r="G45" s="2"/>
      <c r="H45" s="2"/>
      <c r="I45" s="1"/>
      <c r="J45" s="2"/>
      <c r="K45" s="10"/>
    </row>
    <row r="46" spans="4:11" x14ac:dyDescent="0.3">
      <c r="D46" s="6"/>
      <c r="E46" s="2"/>
      <c r="F46" s="9"/>
      <c r="G46" s="2"/>
      <c r="H46" s="2"/>
      <c r="I46" s="1"/>
      <c r="J46" s="2"/>
      <c r="K46" s="10"/>
    </row>
    <row r="47" spans="4:11" x14ac:dyDescent="0.3">
      <c r="D47" s="6"/>
      <c r="E47" s="2"/>
      <c r="F47" s="9"/>
      <c r="G47" s="2"/>
      <c r="H47" s="2"/>
      <c r="I47" s="1"/>
      <c r="J47" s="2"/>
      <c r="K47" s="10"/>
    </row>
    <row r="48" spans="4:11" x14ac:dyDescent="0.3">
      <c r="D48" s="6"/>
      <c r="E48" s="2"/>
      <c r="F48" s="9"/>
      <c r="G48" s="2"/>
      <c r="H48" s="2"/>
      <c r="I48" s="1"/>
      <c r="J48" s="2"/>
      <c r="K48" s="10"/>
    </row>
    <row r="49" spans="4:11" x14ac:dyDescent="0.3">
      <c r="D49" s="6"/>
      <c r="E49" s="2"/>
      <c r="F49" s="9"/>
      <c r="G49" s="2"/>
      <c r="H49" s="2"/>
      <c r="I49" s="1"/>
      <c r="J49" s="2"/>
      <c r="K49" s="10"/>
    </row>
    <row r="50" spans="4:11" x14ac:dyDescent="0.3">
      <c r="D50" s="6"/>
      <c r="E50" s="2"/>
      <c r="F50" s="9"/>
      <c r="G50" s="2"/>
      <c r="H50" s="2"/>
      <c r="I50" s="1"/>
      <c r="J50" s="2"/>
      <c r="K50" s="10"/>
    </row>
    <row r="51" spans="4:11" x14ac:dyDescent="0.3">
      <c r="D51" s="6"/>
      <c r="E51" s="2"/>
      <c r="F51" s="9"/>
      <c r="G51" s="2"/>
      <c r="H51" s="2"/>
      <c r="I51" s="1"/>
      <c r="J51" s="2"/>
      <c r="K51" s="10"/>
    </row>
    <row r="52" spans="4:11" x14ac:dyDescent="0.3">
      <c r="D52" s="6"/>
      <c r="E52" s="2"/>
      <c r="F52" s="9"/>
      <c r="G52" s="2"/>
      <c r="H52" s="2"/>
      <c r="I52" s="1"/>
      <c r="J52" s="2"/>
      <c r="K52" s="10"/>
    </row>
    <row r="53" spans="4:11" x14ac:dyDescent="0.3">
      <c r="D53" s="6"/>
      <c r="E53" s="2"/>
      <c r="F53" s="9"/>
      <c r="G53" s="2"/>
      <c r="H53" s="2"/>
      <c r="I53" s="1"/>
      <c r="J53" s="2"/>
      <c r="K53" s="10"/>
    </row>
    <row r="54" spans="4:11" x14ac:dyDescent="0.3">
      <c r="D54" s="6"/>
      <c r="E54" s="2"/>
      <c r="F54" s="9"/>
      <c r="G54" s="2"/>
      <c r="H54" s="2"/>
      <c r="I54" s="1"/>
      <c r="J54" s="2"/>
      <c r="K54" s="10"/>
    </row>
    <row r="55" spans="4:11" x14ac:dyDescent="0.3">
      <c r="D55" s="6"/>
      <c r="E55" s="2"/>
      <c r="F55" s="9"/>
      <c r="G55" s="2"/>
      <c r="H55" s="2"/>
      <c r="I55" s="1"/>
      <c r="J55" s="2"/>
      <c r="K55" s="10"/>
    </row>
    <row r="56" spans="4:11" x14ac:dyDescent="0.3">
      <c r="D56" s="6"/>
      <c r="E56" s="2"/>
      <c r="F56" s="9"/>
      <c r="G56" s="2"/>
      <c r="H56" s="2"/>
      <c r="I56" s="1"/>
      <c r="J56" s="2"/>
      <c r="K56" s="10"/>
    </row>
    <row r="57" spans="4:11" x14ac:dyDescent="0.3">
      <c r="D57" s="6"/>
      <c r="E57" s="2"/>
      <c r="F57" s="9"/>
      <c r="G57" s="2"/>
      <c r="H57" s="2"/>
      <c r="I57" s="1"/>
      <c r="J57" s="2"/>
      <c r="K57" s="10"/>
    </row>
    <row r="58" spans="4:11" x14ac:dyDescent="0.3">
      <c r="D58" s="6"/>
      <c r="E58" s="2"/>
      <c r="F58" s="9"/>
      <c r="G58" s="2"/>
      <c r="H58" s="2"/>
      <c r="I58" s="1"/>
      <c r="J58" s="2"/>
      <c r="K58" s="10"/>
    </row>
    <row r="59" spans="4:11" x14ac:dyDescent="0.3">
      <c r="D59" s="6"/>
      <c r="E59" s="2"/>
      <c r="F59" s="9"/>
      <c r="G59" s="2"/>
      <c r="H59" s="2"/>
      <c r="I59" s="1"/>
      <c r="J59" s="2"/>
      <c r="K59" s="10"/>
    </row>
    <row r="60" spans="4:11" x14ac:dyDescent="0.3">
      <c r="D60" s="6"/>
      <c r="E60" s="2"/>
      <c r="F60" s="9"/>
      <c r="G60" s="2"/>
      <c r="H60" s="2"/>
      <c r="I60" s="1"/>
      <c r="J60" s="2"/>
      <c r="K60" s="10"/>
    </row>
    <row r="61" spans="4:11" x14ac:dyDescent="0.3">
      <c r="D61" s="6"/>
      <c r="E61" s="2"/>
      <c r="F61" s="9"/>
      <c r="G61" s="2"/>
      <c r="H61" s="2"/>
      <c r="I61" s="1"/>
      <c r="J61" s="2"/>
      <c r="K61" s="10"/>
    </row>
    <row r="62" spans="4:11" x14ac:dyDescent="0.3">
      <c r="D62" s="6"/>
      <c r="E62" s="2"/>
      <c r="F62" s="9"/>
      <c r="G62" s="2"/>
      <c r="H62" s="2"/>
      <c r="I62" s="1"/>
      <c r="J62" s="2"/>
      <c r="K62" s="10"/>
    </row>
    <row r="63" spans="4:11" x14ac:dyDescent="0.3">
      <c r="D63" s="6"/>
      <c r="E63" s="2"/>
      <c r="F63" s="9"/>
      <c r="G63" s="2"/>
      <c r="H63" s="2"/>
      <c r="I63" s="1"/>
      <c r="J63" s="2"/>
      <c r="K63" s="10"/>
    </row>
    <row r="64" spans="4:11" x14ac:dyDescent="0.3">
      <c r="D64" s="6"/>
      <c r="E64" s="2"/>
      <c r="F64" s="9"/>
      <c r="G64" s="2"/>
      <c r="H64" s="2"/>
      <c r="I64" s="1"/>
      <c r="J64" s="2"/>
      <c r="K64" s="10"/>
    </row>
    <row r="65" spans="4:11" x14ac:dyDescent="0.3">
      <c r="D65" s="6"/>
      <c r="E65" s="2"/>
      <c r="F65" s="9"/>
      <c r="G65" s="2"/>
      <c r="H65" s="2"/>
      <c r="I65" s="1"/>
      <c r="J65" s="2"/>
      <c r="K65" s="10"/>
    </row>
    <row r="66" spans="4:11" x14ac:dyDescent="0.3">
      <c r="D66" s="6"/>
      <c r="E66" s="2"/>
      <c r="F66" s="9"/>
      <c r="G66" s="2"/>
      <c r="H66" s="2"/>
      <c r="I66" s="1"/>
      <c r="J66" s="2"/>
      <c r="K66" s="10"/>
    </row>
    <row r="67" spans="4:11" x14ac:dyDescent="0.3">
      <c r="D67" s="6"/>
      <c r="E67" s="2"/>
      <c r="F67" s="9"/>
      <c r="G67" s="2"/>
      <c r="H67" s="2"/>
      <c r="I67" s="1"/>
      <c r="J67" s="2"/>
      <c r="K67" s="10"/>
    </row>
    <row r="68" spans="4:11" x14ac:dyDescent="0.3">
      <c r="D68" s="6"/>
      <c r="E68" s="2"/>
      <c r="F68" s="9"/>
      <c r="G68" s="2"/>
      <c r="H68" s="2"/>
      <c r="I68" s="1"/>
      <c r="J68" s="2"/>
      <c r="K68" s="10"/>
    </row>
    <row r="69" spans="4:11" x14ac:dyDescent="0.3">
      <c r="D69" s="6"/>
      <c r="E69" s="2"/>
      <c r="F69" s="9"/>
      <c r="G69" s="2"/>
      <c r="H69" s="2"/>
      <c r="I69" s="1"/>
      <c r="J69" s="2"/>
      <c r="K69" s="10"/>
    </row>
    <row r="70" spans="4:11" x14ac:dyDescent="0.3">
      <c r="D70" s="6"/>
      <c r="E70" s="2"/>
      <c r="F70" s="9"/>
      <c r="G70" s="2"/>
      <c r="H70" s="2"/>
      <c r="I70" s="1"/>
      <c r="J70" s="2"/>
      <c r="K70" s="10"/>
    </row>
    <row r="71" spans="4:11" x14ac:dyDescent="0.3">
      <c r="D71" s="6"/>
      <c r="E71" s="2"/>
      <c r="F71" s="9"/>
      <c r="G71" s="2"/>
      <c r="H71" s="2"/>
      <c r="I71" s="1"/>
      <c r="J71" s="2"/>
      <c r="K71" s="10"/>
    </row>
    <row r="72" spans="4:11" x14ac:dyDescent="0.3">
      <c r="D72" s="6"/>
      <c r="E72" s="2"/>
      <c r="F72" s="9"/>
      <c r="G72" s="2"/>
      <c r="H72" s="2"/>
      <c r="I72" s="1"/>
      <c r="J72" s="2"/>
      <c r="K72" s="10"/>
    </row>
    <row r="73" spans="4:11" x14ac:dyDescent="0.3">
      <c r="D73" s="6"/>
      <c r="E73" s="2"/>
      <c r="F73" s="9"/>
      <c r="G73" s="2"/>
      <c r="H73" s="2"/>
      <c r="I73" s="1"/>
      <c r="J73" s="2"/>
      <c r="K73" s="10"/>
    </row>
    <row r="74" spans="4:11" x14ac:dyDescent="0.3">
      <c r="D74" s="6"/>
      <c r="E74" s="2"/>
      <c r="F74" s="9"/>
      <c r="G74" s="2"/>
      <c r="H74" s="2"/>
      <c r="I74" s="1"/>
      <c r="J74" s="2"/>
      <c r="K74" s="10"/>
    </row>
    <row r="75" spans="4:11" x14ac:dyDescent="0.3">
      <c r="D75" s="6"/>
      <c r="E75" s="2"/>
      <c r="F75" s="9"/>
      <c r="G75" s="2"/>
      <c r="H75" s="2"/>
      <c r="I75" s="1"/>
      <c r="J75" s="2"/>
      <c r="K75" s="10"/>
    </row>
    <row r="76" spans="4:11" x14ac:dyDescent="0.3">
      <c r="D76" s="6"/>
      <c r="E76" s="2"/>
      <c r="F76" s="9"/>
      <c r="G76" s="2"/>
      <c r="H76" s="2"/>
      <c r="I76" s="1"/>
      <c r="J76" s="2"/>
      <c r="K76" s="10"/>
    </row>
    <row r="77" spans="4:11" x14ac:dyDescent="0.3">
      <c r="D77" s="6"/>
      <c r="E77" s="2"/>
      <c r="F77" s="9"/>
      <c r="G77" s="2"/>
      <c r="H77" s="2"/>
      <c r="I77" s="1"/>
      <c r="J77" s="2"/>
      <c r="K77" s="10"/>
    </row>
    <row r="78" spans="4:11" x14ac:dyDescent="0.3">
      <c r="D78" s="6"/>
      <c r="E78" s="2"/>
      <c r="F78" s="9"/>
      <c r="G78" s="2"/>
      <c r="H78" s="2"/>
      <c r="I78" s="1"/>
      <c r="J78" s="2"/>
      <c r="K78" s="10"/>
    </row>
    <row r="79" spans="4:11" x14ac:dyDescent="0.3">
      <c r="D79" s="6"/>
      <c r="E79" s="2"/>
      <c r="F79" s="9"/>
      <c r="G79" s="2"/>
      <c r="H79" s="2"/>
      <c r="I79" s="1"/>
      <c r="J79" s="2"/>
      <c r="K79" s="10"/>
    </row>
    <row r="80" spans="4:11" x14ac:dyDescent="0.3">
      <c r="D80" s="6"/>
      <c r="E80" s="2"/>
      <c r="F80" s="9"/>
      <c r="G80" s="2"/>
      <c r="H80" s="2"/>
      <c r="I80" s="1"/>
      <c r="J80" s="2"/>
      <c r="K80" s="10"/>
    </row>
    <row r="81" spans="4:11" x14ac:dyDescent="0.3">
      <c r="D81" s="6"/>
      <c r="E81" s="2"/>
      <c r="F81" s="9"/>
      <c r="G81" s="2"/>
      <c r="H81" s="2"/>
      <c r="I81" s="1"/>
      <c r="J81" s="2"/>
      <c r="K81" s="10"/>
    </row>
    <row r="82" spans="4:11" x14ac:dyDescent="0.3">
      <c r="D82" s="6"/>
      <c r="E82" s="2"/>
      <c r="F82" s="9"/>
      <c r="G82" s="2"/>
      <c r="H82" s="2"/>
      <c r="I82" s="1"/>
      <c r="J82" s="2"/>
      <c r="K82" s="10"/>
    </row>
    <row r="83" spans="4:11" x14ac:dyDescent="0.3">
      <c r="D83" s="6"/>
      <c r="E83" s="2"/>
      <c r="F83" s="9"/>
      <c r="G83" s="2"/>
      <c r="H83" s="2"/>
      <c r="I83" s="1"/>
      <c r="J83" s="2"/>
      <c r="K83" s="10"/>
    </row>
    <row r="84" spans="4:11" x14ac:dyDescent="0.3">
      <c r="D84" s="6"/>
      <c r="E84" s="2"/>
      <c r="F84" s="9"/>
      <c r="G84" s="2"/>
      <c r="H84" s="2"/>
      <c r="I84" s="1"/>
      <c r="J84" s="2"/>
      <c r="K84" s="10"/>
    </row>
    <row r="85" spans="4:11" x14ac:dyDescent="0.3">
      <c r="D85" s="6"/>
      <c r="E85" s="2"/>
      <c r="F85" s="9"/>
      <c r="G85" s="2"/>
      <c r="H85" s="2"/>
      <c r="I85" s="1"/>
      <c r="J85" s="2"/>
      <c r="K85" s="10"/>
    </row>
    <row r="86" spans="4:11" x14ac:dyDescent="0.3">
      <c r="D86" s="6"/>
      <c r="E86" s="2"/>
      <c r="F86" s="9"/>
      <c r="G86" s="2"/>
      <c r="H86" s="2"/>
      <c r="I86" s="1"/>
      <c r="J86" s="2"/>
      <c r="K86" s="10"/>
    </row>
    <row r="87" spans="4:11" x14ac:dyDescent="0.3">
      <c r="D87" s="6"/>
      <c r="E87" s="2"/>
      <c r="F87" s="9"/>
      <c r="G87" s="2"/>
      <c r="H87" s="2"/>
      <c r="I87" s="1"/>
      <c r="J87" s="2"/>
      <c r="K87" s="10"/>
    </row>
    <row r="88" spans="4:11" x14ac:dyDescent="0.3">
      <c r="D88" s="6"/>
      <c r="E88" s="2"/>
      <c r="F88" s="9"/>
      <c r="G88" s="2"/>
      <c r="H88" s="2"/>
      <c r="I88" s="1"/>
      <c r="J88" s="2"/>
      <c r="K88" s="10"/>
    </row>
    <row r="89" spans="4:11" x14ac:dyDescent="0.3">
      <c r="D89" s="6"/>
      <c r="E89" s="2"/>
      <c r="F89" s="9"/>
      <c r="G89" s="2"/>
      <c r="H89" s="2"/>
      <c r="I89" s="1"/>
      <c r="J89" s="2"/>
      <c r="K89" s="10"/>
    </row>
    <row r="90" spans="4:11" x14ac:dyDescent="0.3">
      <c r="D90" s="6"/>
      <c r="E90" s="2"/>
      <c r="F90" s="9"/>
      <c r="G90" s="2"/>
      <c r="H90" s="2"/>
      <c r="I90" s="1"/>
      <c r="J90" s="2"/>
      <c r="K90" s="10"/>
    </row>
    <row r="91" spans="4:11" x14ac:dyDescent="0.3">
      <c r="D91" s="6"/>
      <c r="E91" s="2"/>
      <c r="F91" s="9"/>
      <c r="G91" s="2"/>
      <c r="H91" s="2"/>
      <c r="I91" s="1"/>
      <c r="J91" s="2"/>
      <c r="K91" s="10"/>
    </row>
    <row r="92" spans="4:11" x14ac:dyDescent="0.3">
      <c r="D92" s="6"/>
      <c r="E92" s="2"/>
      <c r="F92" s="9"/>
      <c r="G92" s="2"/>
      <c r="H92" s="2"/>
      <c r="I92" s="1"/>
      <c r="J92" s="2"/>
      <c r="K92" s="10"/>
    </row>
    <row r="93" spans="4:11" x14ac:dyDescent="0.3">
      <c r="D93" s="6"/>
      <c r="E93" s="2"/>
      <c r="F93" s="9"/>
      <c r="G93" s="2"/>
      <c r="H93" s="2"/>
      <c r="I93" s="1"/>
      <c r="J93" s="2"/>
      <c r="K93" s="10"/>
    </row>
    <row r="94" spans="4:11" x14ac:dyDescent="0.3">
      <c r="D94" s="6"/>
      <c r="E94" s="2"/>
      <c r="F94" s="9"/>
      <c r="G94" s="2"/>
      <c r="H94" s="2"/>
      <c r="I94" s="1"/>
      <c r="J94" s="2"/>
      <c r="K94" s="10"/>
    </row>
    <row r="95" spans="4:11" x14ac:dyDescent="0.3">
      <c r="D95" s="6"/>
      <c r="E95" s="2"/>
      <c r="F95" s="9"/>
      <c r="G95" s="2"/>
      <c r="H95" s="2"/>
      <c r="I95" s="1"/>
      <c r="J95" s="2"/>
      <c r="K95" s="10"/>
    </row>
    <row r="96" spans="4:11" x14ac:dyDescent="0.3">
      <c r="D96" s="6"/>
      <c r="E96" s="2"/>
      <c r="F96" s="9"/>
      <c r="G96" s="2"/>
      <c r="H96" s="2"/>
      <c r="I96" s="1"/>
      <c r="J96" s="2"/>
      <c r="K96" s="10"/>
    </row>
    <row r="97" spans="4:11" x14ac:dyDescent="0.3">
      <c r="D97" s="6"/>
      <c r="E97" s="2"/>
      <c r="F97" s="9"/>
      <c r="G97" s="2"/>
      <c r="H97" s="2"/>
      <c r="I97" s="1"/>
      <c r="J97" s="2"/>
      <c r="K97" s="10"/>
    </row>
    <row r="98" spans="4:11" x14ac:dyDescent="0.3">
      <c r="D98" s="6"/>
      <c r="E98" s="2"/>
      <c r="F98" s="9"/>
      <c r="G98" s="2"/>
      <c r="H98" s="2"/>
      <c r="I98" s="1"/>
      <c r="J98" s="2"/>
      <c r="K98" s="10"/>
    </row>
    <row r="99" spans="4:11" x14ac:dyDescent="0.3">
      <c r="D99" s="6"/>
      <c r="E99" s="2"/>
      <c r="F99" s="9"/>
      <c r="G99" s="2"/>
      <c r="H99" s="2"/>
      <c r="I99" s="1"/>
      <c r="J99" s="2"/>
      <c r="K99" s="10"/>
    </row>
    <row r="100" spans="4:11" x14ac:dyDescent="0.3">
      <c r="D100" s="6"/>
      <c r="E100" s="2"/>
      <c r="F100" s="9"/>
      <c r="G100" s="2"/>
      <c r="H100" s="2"/>
      <c r="I100" s="1"/>
      <c r="J100" s="2"/>
      <c r="K100" s="10"/>
    </row>
    <row r="101" spans="4:11" x14ac:dyDescent="0.3">
      <c r="D101" s="6"/>
      <c r="E101" s="2"/>
      <c r="F101" s="9"/>
      <c r="G101" s="2"/>
      <c r="H101" s="2"/>
      <c r="I101" s="1"/>
      <c r="J101" s="2"/>
      <c r="K101" s="10"/>
    </row>
    <row r="102" spans="4:11" x14ac:dyDescent="0.3">
      <c r="D102" s="6"/>
      <c r="E102" s="2"/>
      <c r="F102" s="9"/>
      <c r="G102" s="2"/>
      <c r="H102" s="2"/>
      <c r="I102" s="1"/>
      <c r="J102" s="2"/>
      <c r="K102" s="10"/>
    </row>
    <row r="103" spans="4:11" x14ac:dyDescent="0.3">
      <c r="D103" s="6"/>
      <c r="E103" s="2"/>
      <c r="F103" s="9"/>
      <c r="G103" s="2"/>
      <c r="H103" s="2"/>
      <c r="I103" s="1"/>
      <c r="J103" s="2"/>
      <c r="K103" s="10"/>
    </row>
    <row r="104" spans="4:11" x14ac:dyDescent="0.3">
      <c r="D104" s="6"/>
      <c r="E104" s="2"/>
      <c r="F104" s="9"/>
      <c r="G104" s="2"/>
      <c r="H104" s="2"/>
      <c r="I104" s="1"/>
      <c r="J104" s="2"/>
      <c r="K104" s="10"/>
    </row>
    <row r="105" spans="4:11" x14ac:dyDescent="0.3">
      <c r="D105" s="6"/>
      <c r="E105" s="2"/>
      <c r="F105" s="9"/>
      <c r="G105" s="2"/>
      <c r="H105" s="2"/>
      <c r="I105" s="1"/>
      <c r="J105" s="2"/>
      <c r="K105" s="10"/>
    </row>
    <row r="106" spans="4:11" x14ac:dyDescent="0.3">
      <c r="D106" s="6"/>
      <c r="E106" s="2"/>
      <c r="F106" s="9"/>
      <c r="G106" s="2"/>
      <c r="H106" s="2"/>
      <c r="I106" s="1"/>
      <c r="J106" s="2"/>
      <c r="K106" s="10"/>
    </row>
    <row r="107" spans="4:11" x14ac:dyDescent="0.3">
      <c r="D107" s="6"/>
      <c r="E107" s="2"/>
      <c r="F107" s="9"/>
      <c r="G107" s="2"/>
      <c r="H107" s="2"/>
      <c r="I107" s="1"/>
      <c r="J107" s="2"/>
      <c r="K107" s="10"/>
    </row>
    <row r="108" spans="4:11" x14ac:dyDescent="0.3">
      <c r="D108" s="6"/>
      <c r="E108" s="2"/>
      <c r="F108" s="9"/>
      <c r="G108" s="2"/>
      <c r="H108" s="2"/>
      <c r="I108" s="1"/>
      <c r="J108" s="2"/>
      <c r="K108" s="10"/>
    </row>
    <row r="109" spans="4:11" x14ac:dyDescent="0.3">
      <c r="D109" s="6"/>
      <c r="E109" s="2"/>
      <c r="F109" s="9"/>
      <c r="G109" s="2"/>
      <c r="H109" s="2"/>
      <c r="I109" s="1"/>
      <c r="J109" s="2"/>
      <c r="K109" s="10"/>
    </row>
    <row r="110" spans="4:11" x14ac:dyDescent="0.3">
      <c r="D110" s="6"/>
      <c r="E110" s="2"/>
      <c r="F110" s="9"/>
      <c r="G110" s="2"/>
      <c r="H110" s="2"/>
      <c r="I110" s="1"/>
      <c r="J110" s="2"/>
      <c r="K110" s="10"/>
    </row>
    <row r="111" spans="4:11" x14ac:dyDescent="0.3">
      <c r="D111" s="6"/>
      <c r="E111" s="2"/>
      <c r="F111" s="9"/>
      <c r="G111" s="2"/>
      <c r="H111" s="2"/>
      <c r="I111" s="1"/>
      <c r="J111" s="2"/>
      <c r="K111" s="10"/>
    </row>
    <row r="112" spans="4:11" x14ac:dyDescent="0.3">
      <c r="D112" s="6"/>
      <c r="E112" s="2"/>
      <c r="F112" s="9"/>
      <c r="G112" s="2"/>
      <c r="H112" s="2"/>
      <c r="I112" s="1"/>
      <c r="J112" s="2"/>
      <c r="K112" s="10"/>
    </row>
    <row r="113" spans="4:11" x14ac:dyDescent="0.3">
      <c r="D113" s="6"/>
      <c r="E113" s="2"/>
      <c r="F113" s="9"/>
      <c r="G113" s="2"/>
      <c r="H113" s="2"/>
      <c r="I113" s="1"/>
      <c r="J113" s="2"/>
      <c r="K113" s="10"/>
    </row>
    <row r="114" spans="4:11" x14ac:dyDescent="0.3">
      <c r="D114" s="6"/>
      <c r="E114" s="2"/>
      <c r="F114" s="9"/>
      <c r="G114" s="2"/>
      <c r="H114" s="2"/>
      <c r="I114" s="1"/>
      <c r="J114" s="2"/>
      <c r="K114" s="10"/>
    </row>
    <row r="115" spans="4:11" x14ac:dyDescent="0.3">
      <c r="D115" s="6"/>
      <c r="E115" s="2"/>
      <c r="F115" s="9"/>
      <c r="G115" s="2"/>
      <c r="H115" s="2"/>
      <c r="I115" s="1"/>
      <c r="J115" s="2"/>
      <c r="K115" s="10"/>
    </row>
    <row r="116" spans="4:11" x14ac:dyDescent="0.3">
      <c r="D116" s="6"/>
      <c r="E116" s="2"/>
      <c r="F116" s="9"/>
      <c r="G116" s="2"/>
      <c r="H116" s="2"/>
      <c r="I116" s="1"/>
      <c r="J116" s="2"/>
      <c r="K116" s="10"/>
    </row>
    <row r="117" spans="4:11" x14ac:dyDescent="0.3">
      <c r="D117" s="6"/>
      <c r="E117" s="2"/>
      <c r="F117" s="9"/>
      <c r="G117" s="2"/>
      <c r="H117" s="2"/>
      <c r="I117" s="1"/>
      <c r="J117" s="2"/>
      <c r="K117" s="10"/>
    </row>
    <row r="118" spans="4:11" x14ac:dyDescent="0.3">
      <c r="D118" s="6"/>
      <c r="E118" s="2"/>
      <c r="F118" s="9"/>
      <c r="G118" s="2"/>
      <c r="H118" s="2"/>
      <c r="I118" s="1"/>
      <c r="J118" s="2"/>
      <c r="K118" s="10"/>
    </row>
    <row r="119" spans="4:11" x14ac:dyDescent="0.3">
      <c r="D119" s="6"/>
      <c r="E119" s="2"/>
      <c r="F119" s="9"/>
      <c r="G119" s="2"/>
      <c r="H119" s="2"/>
      <c r="I119" s="1"/>
      <c r="J119" s="2"/>
      <c r="K119" s="10"/>
    </row>
    <row r="120" spans="4:11" x14ac:dyDescent="0.3">
      <c r="D120" s="6"/>
      <c r="E120" s="2"/>
      <c r="F120" s="9"/>
      <c r="G120" s="2"/>
      <c r="H120" s="2"/>
      <c r="I120" s="1"/>
      <c r="J120" s="2"/>
      <c r="K120" s="10"/>
    </row>
    <row r="121" spans="4:11" x14ac:dyDescent="0.3">
      <c r="D121" s="6"/>
      <c r="E121" s="2"/>
      <c r="F121" s="9"/>
      <c r="G121" s="2"/>
      <c r="H121" s="2"/>
      <c r="I121" s="1"/>
      <c r="J121" s="2"/>
      <c r="K121" s="10"/>
    </row>
    <row r="122" spans="4:11" x14ac:dyDescent="0.3">
      <c r="D122" s="6"/>
      <c r="E122" s="2"/>
      <c r="F122" s="9"/>
      <c r="G122" s="2"/>
      <c r="H122" s="2"/>
      <c r="I122" s="1"/>
      <c r="J122" s="2"/>
      <c r="K122" s="10"/>
    </row>
    <row r="123" spans="4:11" x14ac:dyDescent="0.3">
      <c r="D123" s="6"/>
      <c r="E123" s="2"/>
      <c r="F123" s="9"/>
      <c r="G123" s="2"/>
      <c r="H123" s="2"/>
      <c r="I123" s="1"/>
      <c r="J123" s="2"/>
      <c r="K123" s="10"/>
    </row>
    <row r="124" spans="4:11" x14ac:dyDescent="0.3">
      <c r="D124" s="6"/>
      <c r="E124" s="2"/>
      <c r="F124" s="9"/>
      <c r="G124" s="2"/>
      <c r="H124" s="2"/>
      <c r="I124" s="1"/>
      <c r="J124" s="2"/>
      <c r="K124" s="10"/>
    </row>
    <row r="125" spans="4:11" x14ac:dyDescent="0.3">
      <c r="D125" s="6"/>
      <c r="E125" s="2"/>
      <c r="F125" s="9"/>
      <c r="G125" s="2"/>
      <c r="H125" s="2"/>
      <c r="I125" s="1"/>
      <c r="J125" s="2"/>
      <c r="K125" s="10"/>
    </row>
    <row r="126" spans="4:11" x14ac:dyDescent="0.3">
      <c r="D126" s="6"/>
      <c r="E126" s="2"/>
      <c r="F126" s="9"/>
      <c r="G126" s="2"/>
      <c r="H126" s="2"/>
      <c r="I126" s="1"/>
      <c r="J126" s="2"/>
      <c r="K126" s="10"/>
    </row>
    <row r="127" spans="4:11" x14ac:dyDescent="0.3">
      <c r="D127" s="6"/>
      <c r="E127" s="2"/>
      <c r="F127" s="9"/>
      <c r="G127" s="2"/>
      <c r="H127" s="2"/>
      <c r="I127" s="1"/>
      <c r="J127" s="2"/>
      <c r="K127" s="10"/>
    </row>
    <row r="128" spans="4:11" x14ac:dyDescent="0.3">
      <c r="D128" s="6"/>
      <c r="E128" s="2"/>
      <c r="F128" s="9"/>
      <c r="G128" s="2"/>
      <c r="H128" s="2"/>
      <c r="I128" s="1"/>
      <c r="J128" s="2"/>
      <c r="K128" s="10"/>
    </row>
    <row r="129" spans="4:11" x14ac:dyDescent="0.3">
      <c r="D129" s="6"/>
      <c r="E129" s="2"/>
      <c r="F129" s="9"/>
      <c r="G129" s="2"/>
      <c r="H129" s="2"/>
      <c r="I129" s="1"/>
      <c r="J129" s="2"/>
      <c r="K129" s="10"/>
    </row>
    <row r="130" spans="4:11" x14ac:dyDescent="0.3">
      <c r="D130" s="6"/>
      <c r="E130" s="2"/>
      <c r="F130" s="9"/>
      <c r="G130" s="2"/>
      <c r="H130" s="2"/>
      <c r="I130" s="1"/>
      <c r="J130" s="2"/>
      <c r="K130" s="10"/>
    </row>
    <row r="131" spans="4:11" x14ac:dyDescent="0.3">
      <c r="D131" s="6"/>
      <c r="E131" s="2"/>
      <c r="F131" s="9"/>
      <c r="G131" s="2"/>
      <c r="H131" s="2"/>
      <c r="I131" s="1"/>
      <c r="J131" s="2"/>
      <c r="K131" s="10"/>
    </row>
    <row r="132" spans="4:11" x14ac:dyDescent="0.3">
      <c r="D132" s="6"/>
      <c r="E132" s="2"/>
      <c r="F132" s="9"/>
      <c r="G132" s="2"/>
      <c r="H132" s="2"/>
      <c r="I132" s="1"/>
      <c r="J132" s="2"/>
      <c r="K132" s="10"/>
    </row>
    <row r="133" spans="4:11" x14ac:dyDescent="0.3">
      <c r="D133" s="6"/>
      <c r="E133" s="2"/>
      <c r="F133" s="9"/>
      <c r="G133" s="2"/>
      <c r="H133" s="2"/>
      <c r="I133" s="1"/>
      <c r="J133" s="2"/>
      <c r="K133" s="10"/>
    </row>
    <row r="134" spans="4:11" x14ac:dyDescent="0.3">
      <c r="D134" s="6"/>
      <c r="E134" s="2"/>
      <c r="F134" s="9"/>
      <c r="G134" s="2"/>
      <c r="H134" s="2"/>
      <c r="I134" s="1"/>
      <c r="J134" s="2"/>
      <c r="K134" s="10"/>
    </row>
    <row r="135" spans="4:11" x14ac:dyDescent="0.3">
      <c r="D135" s="6"/>
      <c r="E135" s="2"/>
      <c r="F135" s="9"/>
      <c r="G135" s="2"/>
      <c r="H135" s="2"/>
      <c r="I135" s="1"/>
      <c r="J135" s="2"/>
      <c r="K135" s="10"/>
    </row>
    <row r="136" spans="4:11" x14ac:dyDescent="0.3">
      <c r="D136" s="6"/>
      <c r="E136" s="2"/>
      <c r="F136" s="9"/>
      <c r="G136" s="2"/>
      <c r="H136" s="2"/>
      <c r="I136" s="1"/>
      <c r="J136" s="2"/>
      <c r="K136" s="10"/>
    </row>
    <row r="137" spans="4:11" x14ac:dyDescent="0.3">
      <c r="D137" s="6"/>
      <c r="E137" s="2"/>
      <c r="F137" s="9"/>
      <c r="G137" s="2"/>
      <c r="H137" s="2"/>
      <c r="I137" s="1"/>
      <c r="J137" s="2"/>
      <c r="K137" s="10"/>
    </row>
    <row r="138" spans="4:11" x14ac:dyDescent="0.3">
      <c r="D138" s="6"/>
      <c r="E138" s="2"/>
      <c r="F138" s="9"/>
      <c r="G138" s="2"/>
      <c r="H138" s="2"/>
      <c r="I138" s="1"/>
      <c r="J138" s="2"/>
      <c r="K138" s="10"/>
    </row>
    <row r="139" spans="4:11" x14ac:dyDescent="0.3">
      <c r="D139" s="6"/>
      <c r="E139" s="2"/>
      <c r="F139" s="9"/>
      <c r="G139" s="2"/>
      <c r="H139" s="2"/>
      <c r="I139" s="1"/>
      <c r="J139" s="2"/>
      <c r="K139" s="10"/>
    </row>
    <row r="140" spans="4:11" x14ac:dyDescent="0.3">
      <c r="D140" s="6"/>
      <c r="E140" s="2"/>
      <c r="F140" s="9"/>
      <c r="G140" s="2"/>
      <c r="H140" s="2"/>
      <c r="I140" s="1"/>
      <c r="J140" s="2"/>
      <c r="K140" s="10"/>
    </row>
    <row r="141" spans="4:11" x14ac:dyDescent="0.3">
      <c r="D141" s="6"/>
      <c r="E141" s="2"/>
      <c r="F141" s="9"/>
      <c r="G141" s="2"/>
      <c r="H141" s="2"/>
      <c r="I141" s="1"/>
      <c r="J141" s="2"/>
      <c r="K141" s="10"/>
    </row>
    <row r="142" spans="4:11" x14ac:dyDescent="0.3">
      <c r="D142" s="6"/>
      <c r="E142" s="2"/>
      <c r="F142" s="9"/>
      <c r="G142" s="2"/>
      <c r="H142" s="2"/>
      <c r="I142" s="1"/>
      <c r="J142" s="2"/>
      <c r="K142" s="10"/>
    </row>
    <row r="143" spans="4:11" x14ac:dyDescent="0.3">
      <c r="D143" s="6"/>
      <c r="E143" s="2"/>
      <c r="F143" s="9"/>
      <c r="G143" s="2"/>
      <c r="H143" s="2"/>
      <c r="I143" s="1"/>
      <c r="J143" s="2"/>
      <c r="K143" s="10"/>
    </row>
    <row r="144" spans="4:11" x14ac:dyDescent="0.3">
      <c r="D144" s="6"/>
      <c r="E144" s="2"/>
      <c r="F144" s="9"/>
      <c r="G144" s="2"/>
      <c r="H144" s="2"/>
      <c r="I144" s="1"/>
      <c r="J144" s="2"/>
      <c r="K144" s="10"/>
    </row>
    <row r="145" spans="4:11" x14ac:dyDescent="0.3">
      <c r="D145" s="6"/>
      <c r="E145" s="2"/>
      <c r="F145" s="9"/>
      <c r="G145" s="2"/>
      <c r="H145" s="2"/>
      <c r="I145" s="1"/>
      <c r="J145" s="2"/>
      <c r="K145" s="10"/>
    </row>
    <row r="146" spans="4:11" x14ac:dyDescent="0.3">
      <c r="D146" s="6"/>
      <c r="E146" s="2"/>
      <c r="F146" s="9"/>
      <c r="G146" s="2"/>
      <c r="H146" s="2"/>
      <c r="I146" s="1"/>
      <c r="J146" s="2"/>
      <c r="K146" s="10"/>
    </row>
    <row r="147" spans="4:11" x14ac:dyDescent="0.3">
      <c r="D147" s="6"/>
      <c r="E147" s="2"/>
      <c r="F147" s="9"/>
      <c r="G147" s="2"/>
      <c r="H147" s="2"/>
      <c r="I147" s="1"/>
      <c r="J147" s="2"/>
      <c r="K147" s="10"/>
    </row>
    <row r="148" spans="4:11" x14ac:dyDescent="0.3">
      <c r="D148" s="6"/>
      <c r="E148" s="2"/>
      <c r="F148" s="9"/>
      <c r="G148" s="2"/>
      <c r="H148" s="2"/>
      <c r="I148" s="1"/>
      <c r="J148" s="2"/>
      <c r="K148" s="10"/>
    </row>
    <row r="149" spans="4:11" x14ac:dyDescent="0.3">
      <c r="D149" s="6"/>
      <c r="E149" s="2"/>
      <c r="F149" s="9"/>
      <c r="G149" s="2"/>
      <c r="H149" s="2"/>
      <c r="I149" s="1"/>
      <c r="J149" s="2"/>
      <c r="K149" s="10"/>
    </row>
    <row r="150" spans="4:11" x14ac:dyDescent="0.3">
      <c r="D150" s="6"/>
      <c r="E150" s="2"/>
      <c r="F150" s="9"/>
      <c r="G150" s="2"/>
      <c r="H150" s="2"/>
      <c r="I150" s="1"/>
      <c r="J150" s="2"/>
      <c r="K150" s="10"/>
    </row>
    <row r="151" spans="4:11" x14ac:dyDescent="0.3">
      <c r="D151" s="6"/>
      <c r="E151" s="2"/>
      <c r="F151" s="9"/>
      <c r="G151" s="2"/>
      <c r="H151" s="2"/>
      <c r="I151" s="1"/>
      <c r="J151" s="2"/>
      <c r="K151" s="10"/>
    </row>
    <row r="152" spans="4:11" x14ac:dyDescent="0.3">
      <c r="D152" s="6"/>
      <c r="E152" s="2"/>
      <c r="F152" s="9"/>
      <c r="G152" s="2"/>
      <c r="H152" s="2"/>
      <c r="I152" s="1"/>
      <c r="J152" s="2"/>
      <c r="K152" s="10"/>
    </row>
    <row r="153" spans="4:11" x14ac:dyDescent="0.3">
      <c r="D153" s="6"/>
      <c r="E153" s="2"/>
      <c r="F153" s="9"/>
      <c r="G153" s="2"/>
      <c r="H153" s="2"/>
      <c r="I153" s="1"/>
      <c r="J153" s="2"/>
      <c r="K153" s="10"/>
    </row>
    <row r="154" spans="4:11" x14ac:dyDescent="0.3">
      <c r="D154" s="6"/>
      <c r="E154" s="2"/>
      <c r="F154" s="9"/>
      <c r="G154" s="2"/>
      <c r="H154" s="2"/>
      <c r="I154" s="1"/>
      <c r="J154" s="2"/>
      <c r="K154" s="10"/>
    </row>
    <row r="155" spans="4:11" x14ac:dyDescent="0.3">
      <c r="D155" s="6"/>
      <c r="E155" s="2"/>
      <c r="F155" s="9"/>
      <c r="G155" s="2"/>
      <c r="H155" s="2"/>
      <c r="I155" s="1"/>
      <c r="J155" s="2"/>
      <c r="K155" s="10"/>
    </row>
    <row r="156" spans="4:11" x14ac:dyDescent="0.3">
      <c r="D156" s="6"/>
      <c r="E156" s="2"/>
      <c r="F156" s="9"/>
      <c r="G156" s="2"/>
      <c r="H156" s="2"/>
      <c r="I156" s="1"/>
      <c r="J156" s="2"/>
      <c r="K156" s="10"/>
    </row>
    <row r="157" spans="4:11" x14ac:dyDescent="0.3">
      <c r="D157" s="6"/>
      <c r="E157" s="2"/>
      <c r="F157" s="9"/>
      <c r="G157" s="2"/>
      <c r="H157" s="2"/>
      <c r="I157" s="1"/>
      <c r="J157" s="2"/>
      <c r="K157" s="10"/>
    </row>
    <row r="158" spans="4:11" x14ac:dyDescent="0.3">
      <c r="D158" s="6"/>
      <c r="E158" s="2"/>
      <c r="F158" s="9"/>
      <c r="G158" s="2"/>
      <c r="H158" s="2"/>
      <c r="I158" s="1"/>
      <c r="J158" s="2"/>
      <c r="K158" s="10"/>
    </row>
    <row r="159" spans="4:11" x14ac:dyDescent="0.3">
      <c r="D159" s="6"/>
      <c r="E159" s="2"/>
      <c r="F159" s="9"/>
      <c r="G159" s="2"/>
      <c r="H159" s="2"/>
      <c r="I159" s="1"/>
      <c r="J159" s="2"/>
      <c r="K159" s="10"/>
    </row>
    <row r="160" spans="4:11" x14ac:dyDescent="0.3">
      <c r="D160" s="6"/>
      <c r="E160" s="2"/>
      <c r="F160" s="9"/>
      <c r="G160" s="2"/>
      <c r="H160" s="2"/>
      <c r="I160" s="1"/>
      <c r="J160" s="2"/>
      <c r="K160" s="10"/>
    </row>
    <row r="161" spans="4:11" x14ac:dyDescent="0.3">
      <c r="D161" s="6"/>
      <c r="E161" s="2"/>
      <c r="F161" s="9"/>
      <c r="G161" s="2"/>
      <c r="H161" s="2"/>
      <c r="I161" s="1"/>
      <c r="J161" s="2"/>
      <c r="K161" s="10"/>
    </row>
    <row r="162" spans="4:11" x14ac:dyDescent="0.3">
      <c r="D162" s="6"/>
      <c r="E162" s="2"/>
      <c r="F162" s="9"/>
      <c r="G162" s="2"/>
      <c r="H162" s="2"/>
      <c r="I162" s="1"/>
      <c r="J162" s="2"/>
      <c r="K162" s="10"/>
    </row>
    <row r="163" spans="4:11" x14ac:dyDescent="0.3">
      <c r="D163" s="6"/>
      <c r="E163" s="2"/>
      <c r="F163" s="9"/>
      <c r="G163" s="2"/>
      <c r="H163" s="2"/>
      <c r="I163" s="1"/>
      <c r="J163" s="2"/>
      <c r="K163" s="10"/>
    </row>
    <row r="164" spans="4:11" x14ac:dyDescent="0.3">
      <c r="D164" s="6"/>
      <c r="E164" s="2"/>
      <c r="F164" s="9"/>
      <c r="G164" s="2"/>
      <c r="H164" s="2"/>
      <c r="I164" s="1"/>
      <c r="J164" s="2"/>
      <c r="K164" s="10"/>
    </row>
    <row r="165" spans="4:11" x14ac:dyDescent="0.3">
      <c r="D165" s="6"/>
      <c r="E165" s="2"/>
      <c r="F165" s="9"/>
      <c r="G165" s="2"/>
      <c r="H165" s="2"/>
      <c r="I165" s="1"/>
      <c r="J165" s="2"/>
      <c r="K165" s="10"/>
    </row>
    <row r="166" spans="4:11" x14ac:dyDescent="0.3">
      <c r="D166" s="6"/>
      <c r="E166" s="2"/>
      <c r="F166" s="9"/>
      <c r="G166" s="2"/>
      <c r="H166" s="2"/>
      <c r="I166" s="1"/>
      <c r="J166" s="2"/>
      <c r="K166" s="10"/>
    </row>
    <row r="167" spans="4:11" x14ac:dyDescent="0.3">
      <c r="D167" s="6"/>
      <c r="E167" s="2"/>
      <c r="F167" s="9"/>
      <c r="G167" s="2"/>
      <c r="H167" s="2"/>
      <c r="I167" s="1"/>
      <c r="J167" s="2"/>
      <c r="K167" s="10"/>
    </row>
    <row r="168" spans="4:11" x14ac:dyDescent="0.3">
      <c r="D168" s="6"/>
      <c r="E168" s="2"/>
      <c r="F168" s="9"/>
      <c r="G168" s="2"/>
      <c r="H168" s="2"/>
      <c r="I168" s="1"/>
      <c r="J168" s="2"/>
      <c r="K168" s="10"/>
    </row>
    <row r="169" spans="4:11" x14ac:dyDescent="0.3">
      <c r="D169" s="6"/>
      <c r="E169" s="2"/>
      <c r="F169" s="9"/>
      <c r="G169" s="2"/>
      <c r="H169" s="2"/>
      <c r="I169" s="1"/>
      <c r="J169" s="2"/>
      <c r="K169" s="10"/>
    </row>
    <row r="170" spans="4:11" x14ac:dyDescent="0.3">
      <c r="D170" s="6"/>
      <c r="E170" s="2"/>
      <c r="F170" s="9"/>
      <c r="G170" s="2"/>
      <c r="H170" s="2"/>
      <c r="I170" s="1"/>
      <c r="J170" s="2"/>
      <c r="K170" s="10"/>
    </row>
    <row r="171" spans="4:11" x14ac:dyDescent="0.3">
      <c r="D171" s="6"/>
      <c r="E171" s="2"/>
      <c r="F171" s="9"/>
      <c r="G171" s="2"/>
      <c r="H171" s="2"/>
      <c r="I171" s="1"/>
      <c r="J171" s="2"/>
      <c r="K171" s="10"/>
    </row>
    <row r="172" spans="4:11" x14ac:dyDescent="0.3">
      <c r="D172" s="6"/>
      <c r="E172" s="2"/>
      <c r="F172" s="9"/>
      <c r="G172" s="2"/>
      <c r="H172" s="2"/>
      <c r="I172" s="1"/>
      <c r="J172" s="2"/>
      <c r="K172" s="10"/>
    </row>
    <row r="173" spans="4:11" x14ac:dyDescent="0.3">
      <c r="D173" s="6"/>
      <c r="E173" s="2"/>
      <c r="F173" s="9"/>
      <c r="G173" s="2"/>
      <c r="H173" s="2"/>
      <c r="I173" s="1"/>
      <c r="J173" s="2"/>
      <c r="K173" s="10"/>
    </row>
    <row r="174" spans="4:11" x14ac:dyDescent="0.3">
      <c r="D174" s="6"/>
      <c r="E174" s="2"/>
      <c r="F174" s="9"/>
      <c r="G174" s="2"/>
      <c r="H174" s="2"/>
      <c r="I174" s="1"/>
      <c r="J174" s="2"/>
      <c r="K174" s="10"/>
    </row>
    <row r="175" spans="4:11" x14ac:dyDescent="0.3">
      <c r="D175" s="6"/>
      <c r="E175" s="2"/>
      <c r="F175" s="9"/>
      <c r="G175" s="2"/>
      <c r="H175" s="2"/>
      <c r="I175" s="1"/>
      <c r="J175" s="2"/>
      <c r="K175" s="10"/>
    </row>
    <row r="176" spans="4:11" x14ac:dyDescent="0.3">
      <c r="D176" s="6"/>
      <c r="E176" s="2"/>
      <c r="F176" s="9"/>
      <c r="G176" s="2"/>
      <c r="H176" s="2"/>
      <c r="I176" s="1"/>
      <c r="J176" s="2"/>
      <c r="K176" s="10"/>
    </row>
    <row r="177" spans="4:11" x14ac:dyDescent="0.3">
      <c r="D177" s="6"/>
      <c r="E177" s="2"/>
      <c r="F177" s="9"/>
      <c r="G177" s="2"/>
      <c r="H177" s="2"/>
      <c r="I177" s="1"/>
      <c r="J177" s="2"/>
      <c r="K177" s="10"/>
    </row>
    <row r="178" spans="4:11" x14ac:dyDescent="0.3">
      <c r="D178" s="6"/>
      <c r="E178" s="2"/>
      <c r="F178" s="9"/>
      <c r="G178" s="2"/>
      <c r="H178" s="2"/>
      <c r="I178" s="1"/>
      <c r="J178" s="2"/>
      <c r="K178" s="10"/>
    </row>
    <row r="179" spans="4:11" x14ac:dyDescent="0.3">
      <c r="D179" s="6"/>
      <c r="E179" s="2"/>
      <c r="F179" s="9"/>
      <c r="G179" s="2"/>
      <c r="H179" s="2"/>
      <c r="I179" s="1"/>
      <c r="J179" s="2"/>
      <c r="K179" s="10"/>
    </row>
    <row r="180" spans="4:11" x14ac:dyDescent="0.3">
      <c r="D180" s="6"/>
      <c r="E180" s="2"/>
      <c r="F180" s="9"/>
      <c r="G180" s="2"/>
      <c r="H180" s="2"/>
      <c r="I180" s="1"/>
      <c r="J180" s="2"/>
      <c r="K180" s="10"/>
    </row>
    <row r="181" spans="4:11" x14ac:dyDescent="0.3">
      <c r="D181" s="6"/>
      <c r="E181" s="2"/>
      <c r="F181" s="9"/>
      <c r="G181" s="2"/>
      <c r="H181" s="2"/>
      <c r="I181" s="1"/>
      <c r="J181" s="2"/>
      <c r="K181" s="10"/>
    </row>
    <row r="182" spans="4:11" x14ac:dyDescent="0.3">
      <c r="D182" s="6"/>
      <c r="E182" s="2"/>
      <c r="F182" s="9"/>
      <c r="G182" s="2"/>
      <c r="H182" s="2"/>
      <c r="I182" s="1"/>
      <c r="J182" s="2"/>
      <c r="K182" s="10"/>
    </row>
    <row r="183" spans="4:11" x14ac:dyDescent="0.3">
      <c r="D183" s="6"/>
      <c r="E183" s="2"/>
      <c r="F183" s="9"/>
      <c r="G183" s="2"/>
      <c r="H183" s="2"/>
      <c r="I183" s="1"/>
      <c r="J183" s="2"/>
      <c r="K183" s="10"/>
    </row>
    <row r="184" spans="4:11" x14ac:dyDescent="0.3">
      <c r="D184" s="6"/>
      <c r="E184" s="2"/>
      <c r="F184" s="9"/>
      <c r="G184" s="2"/>
      <c r="H184" s="2"/>
      <c r="I184" s="1"/>
      <c r="J184" s="2"/>
      <c r="K184" s="10"/>
    </row>
    <row r="185" spans="4:11" x14ac:dyDescent="0.3">
      <c r="D185" s="6"/>
      <c r="E185" s="2"/>
      <c r="F185" s="9"/>
      <c r="G185" s="2"/>
      <c r="H185" s="2"/>
      <c r="I185" s="1"/>
      <c r="J185" s="2"/>
      <c r="K185" s="10"/>
    </row>
    <row r="186" spans="4:11" x14ac:dyDescent="0.3">
      <c r="D186" s="6"/>
      <c r="E186" s="2"/>
      <c r="F186" s="9"/>
      <c r="G186" s="2"/>
      <c r="H186" s="2"/>
      <c r="I186" s="1"/>
      <c r="J186" s="2"/>
      <c r="K186" s="10"/>
    </row>
    <row r="187" spans="4:11" x14ac:dyDescent="0.3">
      <c r="D187" s="6"/>
      <c r="E187" s="2"/>
      <c r="F187" s="9"/>
      <c r="G187" s="2"/>
      <c r="H187" s="2"/>
      <c r="I187" s="1"/>
      <c r="J187" s="2"/>
      <c r="K187" s="10"/>
    </row>
    <row r="188" spans="4:11" x14ac:dyDescent="0.3">
      <c r="D188" s="6"/>
      <c r="E188" s="2"/>
      <c r="F188" s="9"/>
      <c r="G188" s="2"/>
      <c r="H188" s="2"/>
      <c r="I188" s="1"/>
      <c r="J188" s="2"/>
      <c r="K188" s="10"/>
    </row>
    <row r="189" spans="4:11" x14ac:dyDescent="0.3">
      <c r="D189" s="6"/>
      <c r="E189" s="2"/>
      <c r="F189" s="9"/>
      <c r="G189" s="2"/>
      <c r="H189" s="2"/>
      <c r="I189" s="1"/>
      <c r="J189" s="2"/>
      <c r="K189" s="10"/>
    </row>
    <row r="190" spans="4:11" x14ac:dyDescent="0.3">
      <c r="D190" s="6"/>
      <c r="E190" s="2"/>
      <c r="F190" s="9"/>
      <c r="G190" s="2"/>
      <c r="H190" s="2"/>
      <c r="I190" s="1"/>
      <c r="J190" s="2"/>
      <c r="K190" s="10"/>
    </row>
    <row r="191" spans="4:11" x14ac:dyDescent="0.3">
      <c r="D191" s="6"/>
      <c r="E191" s="2"/>
      <c r="F191" s="9"/>
      <c r="G191" s="2"/>
      <c r="H191" s="2"/>
      <c r="I191" s="1"/>
      <c r="J191" s="2"/>
      <c r="K191" s="10"/>
    </row>
    <row r="192" spans="4:11" x14ac:dyDescent="0.3">
      <c r="D192" s="6"/>
      <c r="E192" s="2"/>
      <c r="F192" s="9"/>
      <c r="G192" s="2"/>
      <c r="H192" s="2"/>
      <c r="I192" s="1"/>
      <c r="J192" s="2"/>
      <c r="K192" s="10"/>
    </row>
    <row r="193" spans="4:11" x14ac:dyDescent="0.3">
      <c r="D193" s="6"/>
      <c r="E193" s="2"/>
      <c r="F193" s="9"/>
      <c r="G193" s="2"/>
      <c r="H193" s="2"/>
      <c r="I193" s="1"/>
      <c r="J193" s="2"/>
      <c r="K193" s="10"/>
    </row>
    <row r="194" spans="4:11" x14ac:dyDescent="0.3">
      <c r="D194" s="6"/>
      <c r="E194" s="2"/>
      <c r="F194" s="9"/>
      <c r="G194" s="2"/>
      <c r="H194" s="2"/>
      <c r="I194" s="1"/>
      <c r="J194" s="2"/>
      <c r="K194" s="10"/>
    </row>
    <row r="195" spans="4:11" x14ac:dyDescent="0.3">
      <c r="D195" s="6"/>
      <c r="E195" s="2"/>
      <c r="F195" s="9"/>
      <c r="G195" s="2"/>
      <c r="H195" s="2"/>
      <c r="I195" s="1"/>
      <c r="J195" s="2"/>
      <c r="K195" s="10"/>
    </row>
    <row r="196" spans="4:11" x14ac:dyDescent="0.3">
      <c r="D196" s="6"/>
      <c r="E196" s="2"/>
      <c r="F196" s="9"/>
      <c r="G196" s="2"/>
      <c r="H196" s="2"/>
      <c r="I196" s="1"/>
      <c r="J196" s="2"/>
      <c r="K196" s="10"/>
    </row>
    <row r="197" spans="4:11" x14ac:dyDescent="0.3">
      <c r="D197" s="6"/>
      <c r="E197" s="2"/>
      <c r="F197" s="9"/>
      <c r="G197" s="2"/>
      <c r="H197" s="2"/>
      <c r="I197" s="1"/>
      <c r="J197" s="2"/>
      <c r="K197" s="10"/>
    </row>
    <row r="198" spans="4:11" x14ac:dyDescent="0.3">
      <c r="D198" s="6"/>
      <c r="E198" s="2"/>
      <c r="F198" s="9"/>
      <c r="G198" s="2"/>
      <c r="H198" s="2"/>
      <c r="I198" s="1"/>
      <c r="J198" s="2"/>
      <c r="K198" s="10"/>
    </row>
    <row r="199" spans="4:11" x14ac:dyDescent="0.3">
      <c r="D199" s="6"/>
      <c r="E199" s="2"/>
      <c r="F199" s="9"/>
      <c r="G199" s="2"/>
      <c r="H199" s="2"/>
      <c r="I199" s="1"/>
      <c r="J199" s="2"/>
      <c r="K199" s="10"/>
    </row>
    <row r="200" spans="4:11" x14ac:dyDescent="0.3">
      <c r="D200" s="6"/>
      <c r="E200" s="2"/>
      <c r="F200" s="9"/>
      <c r="G200" s="2"/>
      <c r="H200" s="2"/>
      <c r="I200" s="1"/>
      <c r="J200" s="2"/>
      <c r="K200" s="10"/>
    </row>
    <row r="201" spans="4:11" x14ac:dyDescent="0.3">
      <c r="D201" s="6"/>
      <c r="E201" s="2"/>
      <c r="F201" s="9"/>
      <c r="G201" s="2"/>
      <c r="H201" s="2"/>
      <c r="I201" s="1"/>
      <c r="J201" s="2"/>
      <c r="K201" s="10"/>
    </row>
    <row r="202" spans="4:11" x14ac:dyDescent="0.3">
      <c r="D202" s="6"/>
      <c r="E202" s="2"/>
      <c r="F202" s="9"/>
      <c r="G202" s="2"/>
      <c r="H202" s="2"/>
      <c r="I202" s="1"/>
      <c r="J202" s="2"/>
      <c r="K202" s="10"/>
    </row>
    <row r="203" spans="4:11" x14ac:dyDescent="0.3">
      <c r="D203" s="6"/>
      <c r="E203" s="2"/>
      <c r="F203" s="9"/>
      <c r="G203" s="2"/>
      <c r="H203" s="2"/>
      <c r="I203" s="1"/>
      <c r="J203" s="2"/>
      <c r="K203" s="10"/>
    </row>
    <row r="204" spans="4:11" x14ac:dyDescent="0.3">
      <c r="D204" s="6"/>
      <c r="E204" s="2"/>
      <c r="F204" s="9"/>
      <c r="G204" s="2"/>
      <c r="H204" s="2"/>
      <c r="I204" s="1"/>
      <c r="J204" s="2"/>
      <c r="K204" s="10"/>
    </row>
    <row r="205" spans="4:11" x14ac:dyDescent="0.3">
      <c r="D205" s="6"/>
      <c r="E205" s="2"/>
      <c r="F205" s="9"/>
      <c r="G205" s="2"/>
      <c r="H205" s="2"/>
      <c r="I205" s="1"/>
      <c r="J205" s="2"/>
      <c r="K205" s="10"/>
    </row>
    <row r="206" spans="4:11" x14ac:dyDescent="0.3">
      <c r="D206" s="6"/>
      <c r="E206" s="2"/>
      <c r="F206" s="9"/>
      <c r="G206" s="2"/>
      <c r="H206" s="2"/>
      <c r="I206" s="1"/>
      <c r="J206" s="2"/>
      <c r="K206" s="10"/>
    </row>
    <row r="207" spans="4:11" x14ac:dyDescent="0.3">
      <c r="D207" s="6"/>
      <c r="E207" s="2"/>
      <c r="F207" s="9"/>
      <c r="G207" s="2"/>
      <c r="H207" s="2"/>
      <c r="I207" s="1"/>
      <c r="J207" s="2"/>
      <c r="K207" s="10"/>
    </row>
    <row r="208" spans="4:11" x14ac:dyDescent="0.3">
      <c r="D208" s="6"/>
      <c r="E208" s="2"/>
      <c r="F208" s="9"/>
      <c r="G208" s="2"/>
      <c r="H208" s="2"/>
      <c r="I208" s="1"/>
      <c r="J208" s="2"/>
      <c r="K208" s="10"/>
    </row>
    <row r="209" spans="4:11" x14ac:dyDescent="0.3">
      <c r="D209" s="6"/>
      <c r="E209" s="2"/>
      <c r="F209" s="9"/>
      <c r="G209" s="2"/>
      <c r="H209" s="2"/>
      <c r="I209" s="1"/>
      <c r="J209" s="2"/>
      <c r="K209" s="10"/>
    </row>
    <row r="210" spans="4:11" x14ac:dyDescent="0.3">
      <c r="D210" s="6"/>
      <c r="E210" s="2"/>
      <c r="F210" s="9"/>
      <c r="G210" s="2"/>
      <c r="H210" s="2"/>
      <c r="I210" s="1"/>
      <c r="J210" s="2"/>
      <c r="K210" s="10"/>
    </row>
    <row r="211" spans="4:11" x14ac:dyDescent="0.3">
      <c r="D211" s="6"/>
      <c r="E211" s="2"/>
      <c r="F211" s="9"/>
      <c r="G211" s="2"/>
      <c r="H211" s="2"/>
      <c r="I211" s="1"/>
      <c r="J211" s="2"/>
      <c r="K211" s="10"/>
    </row>
    <row r="212" spans="4:11" x14ac:dyDescent="0.3">
      <c r="D212" s="6"/>
      <c r="E212" s="2"/>
      <c r="F212" s="9"/>
      <c r="G212" s="2"/>
      <c r="H212" s="2"/>
      <c r="I212" s="1"/>
      <c r="J212" s="2"/>
      <c r="K212" s="10"/>
    </row>
    <row r="213" spans="4:11" x14ac:dyDescent="0.3">
      <c r="D213" s="6"/>
      <c r="E213" s="2"/>
      <c r="F213" s="9"/>
      <c r="G213" s="2"/>
      <c r="H213" s="2"/>
      <c r="I213" s="1"/>
      <c r="J213" s="2"/>
      <c r="K213" s="10"/>
    </row>
    <row r="214" spans="4:11" x14ac:dyDescent="0.3">
      <c r="D214" s="6"/>
      <c r="E214" s="2"/>
      <c r="F214" s="9"/>
      <c r="G214" s="2"/>
      <c r="H214" s="2"/>
      <c r="I214" s="1"/>
      <c r="J214" s="2"/>
      <c r="K214" s="10"/>
    </row>
    <row r="215" spans="4:11" x14ac:dyDescent="0.3">
      <c r="D215" s="6"/>
      <c r="E215" s="2"/>
      <c r="F215" s="9"/>
      <c r="G215" s="2"/>
      <c r="H215" s="2"/>
      <c r="I215" s="1"/>
      <c r="J215" s="2"/>
      <c r="K215" s="10"/>
    </row>
    <row r="216" spans="4:11" x14ac:dyDescent="0.3">
      <c r="D216" s="6"/>
      <c r="E216" s="2"/>
      <c r="F216" s="9"/>
      <c r="G216" s="2"/>
      <c r="H216" s="2"/>
      <c r="I216" s="1"/>
      <c r="J216" s="2"/>
      <c r="K216" s="10"/>
    </row>
    <row r="217" spans="4:11" x14ac:dyDescent="0.3">
      <c r="D217" s="6"/>
      <c r="E217" s="2"/>
      <c r="F217" s="9"/>
      <c r="G217" s="2"/>
      <c r="H217" s="2"/>
      <c r="I217" s="1"/>
      <c r="J217" s="2"/>
      <c r="K217" s="10"/>
    </row>
    <row r="218" spans="4:11" x14ac:dyDescent="0.3">
      <c r="D218" s="6"/>
      <c r="E218" s="2"/>
      <c r="F218" s="9"/>
      <c r="G218" s="2"/>
      <c r="H218" s="2"/>
      <c r="I218" s="1"/>
      <c r="J218" s="2"/>
      <c r="K218" s="10"/>
    </row>
    <row r="219" spans="4:11" x14ac:dyDescent="0.3">
      <c r="D219" s="6"/>
      <c r="E219" s="2"/>
      <c r="F219" s="9"/>
      <c r="G219" s="2"/>
      <c r="H219" s="2"/>
      <c r="I219" s="1"/>
      <c r="J219" s="2"/>
      <c r="K219" s="10"/>
    </row>
    <row r="220" spans="4:11" x14ac:dyDescent="0.3">
      <c r="D220" s="6"/>
      <c r="E220" s="2"/>
      <c r="F220" s="9"/>
      <c r="G220" s="2"/>
      <c r="H220" s="2"/>
      <c r="I220" s="1"/>
      <c r="J220" s="2"/>
      <c r="K220" s="10"/>
    </row>
    <row r="221" spans="4:11" x14ac:dyDescent="0.3">
      <c r="D221" s="6"/>
      <c r="E221" s="2"/>
      <c r="F221" s="9"/>
      <c r="G221" s="2"/>
      <c r="H221" s="2"/>
      <c r="I221" s="1"/>
      <c r="J221" s="2"/>
      <c r="K221" s="10"/>
    </row>
    <row r="222" spans="4:11" x14ac:dyDescent="0.3">
      <c r="D222" s="6"/>
      <c r="E222" s="2"/>
      <c r="F222" s="9"/>
      <c r="G222" s="2"/>
      <c r="H222" s="2"/>
      <c r="I222" s="1"/>
      <c r="J222" s="2"/>
      <c r="K222" s="10"/>
    </row>
    <row r="223" spans="4:11" x14ac:dyDescent="0.3">
      <c r="D223" s="6"/>
      <c r="E223" s="2"/>
      <c r="F223" s="9"/>
      <c r="G223" s="2"/>
      <c r="H223" s="2"/>
      <c r="I223" s="1"/>
      <c r="J223" s="2"/>
      <c r="K223" s="10"/>
    </row>
    <row r="224" spans="4:11" x14ac:dyDescent="0.3">
      <c r="D224" s="6"/>
      <c r="E224" s="2"/>
      <c r="F224" s="9"/>
      <c r="G224" s="2"/>
      <c r="H224" s="2"/>
      <c r="I224" s="1"/>
      <c r="J224" s="2"/>
      <c r="K224" s="10"/>
    </row>
    <row r="225" spans="4:11" x14ac:dyDescent="0.3">
      <c r="D225" s="6"/>
      <c r="E225" s="2"/>
      <c r="F225" s="9"/>
      <c r="G225" s="2"/>
      <c r="H225" s="2"/>
      <c r="I225" s="1"/>
      <c r="J225" s="2"/>
      <c r="K225" s="10"/>
    </row>
    <row r="226" spans="4:11" x14ac:dyDescent="0.3">
      <c r="D226" s="6"/>
      <c r="E226" s="2"/>
      <c r="F226" s="9"/>
      <c r="G226" s="2"/>
      <c r="H226" s="2"/>
      <c r="I226" s="1"/>
      <c r="J226" s="2"/>
      <c r="K226" s="10"/>
    </row>
    <row r="227" spans="4:11" x14ac:dyDescent="0.3">
      <c r="D227" s="6"/>
      <c r="E227" s="2"/>
      <c r="F227" s="9"/>
      <c r="G227" s="2"/>
      <c r="H227" s="2"/>
      <c r="I227" s="1"/>
      <c r="J227" s="2"/>
      <c r="K227" s="10"/>
    </row>
    <row r="228" spans="4:11" x14ac:dyDescent="0.3">
      <c r="D228" s="6"/>
      <c r="E228" s="2"/>
      <c r="F228" s="9"/>
      <c r="G228" s="2"/>
      <c r="H228" s="2"/>
      <c r="I228" s="1"/>
      <c r="J228" s="2"/>
      <c r="K228" s="10"/>
    </row>
    <row r="229" spans="4:11" x14ac:dyDescent="0.3">
      <c r="D229" s="6"/>
      <c r="E229" s="2"/>
      <c r="F229" s="9"/>
      <c r="G229" s="2"/>
      <c r="H229" s="2"/>
      <c r="I229" s="1"/>
      <c r="J229" s="2"/>
      <c r="K229" s="10"/>
    </row>
    <row r="230" spans="4:11" x14ac:dyDescent="0.3">
      <c r="D230" s="6"/>
      <c r="E230" s="2"/>
      <c r="F230" s="9"/>
      <c r="G230" s="2"/>
      <c r="H230" s="2"/>
      <c r="I230" s="1"/>
      <c r="J230" s="2"/>
      <c r="K230" s="10"/>
    </row>
    <row r="231" spans="4:11" x14ac:dyDescent="0.3">
      <c r="D231" s="6"/>
      <c r="E231" s="2"/>
      <c r="F231" s="9"/>
      <c r="G231" s="2"/>
      <c r="H231" s="2"/>
      <c r="I231" s="1"/>
      <c r="J231" s="2"/>
      <c r="K231" s="10"/>
    </row>
    <row r="232" spans="4:11" x14ac:dyDescent="0.3">
      <c r="D232" s="6"/>
      <c r="E232" s="2"/>
      <c r="F232" s="9"/>
      <c r="G232" s="2"/>
      <c r="H232" s="2"/>
      <c r="I232" s="1"/>
      <c r="J232" s="2"/>
      <c r="K232" s="10"/>
    </row>
    <row r="233" spans="4:11" x14ac:dyDescent="0.3">
      <c r="D233" s="6"/>
      <c r="E233" s="2"/>
      <c r="F233" s="9"/>
      <c r="G233" s="2"/>
      <c r="H233" s="2"/>
      <c r="I233" s="1"/>
      <c r="J233" s="2"/>
      <c r="K233" s="10"/>
    </row>
    <row r="234" spans="4:11" x14ac:dyDescent="0.3">
      <c r="D234" s="6"/>
      <c r="E234" s="2"/>
      <c r="F234" s="9"/>
      <c r="G234" s="2"/>
      <c r="H234" s="2"/>
      <c r="I234" s="1"/>
      <c r="J234" s="2"/>
      <c r="K234" s="10"/>
    </row>
    <row r="235" spans="4:11" x14ac:dyDescent="0.3">
      <c r="D235" s="6"/>
      <c r="E235" s="2"/>
      <c r="F235" s="9"/>
      <c r="G235" s="2"/>
      <c r="H235" s="2"/>
      <c r="I235" s="1"/>
      <c r="J235" s="2"/>
      <c r="K235" s="10"/>
    </row>
    <row r="236" spans="4:11" x14ac:dyDescent="0.3">
      <c r="D236" s="6"/>
      <c r="E236" s="2"/>
      <c r="F236" s="9"/>
      <c r="G236" s="2"/>
      <c r="H236" s="2"/>
      <c r="I236" s="1"/>
      <c r="J236" s="2"/>
      <c r="K236" s="10"/>
    </row>
    <row r="237" spans="4:11" x14ac:dyDescent="0.3">
      <c r="D237" s="6"/>
      <c r="E237" s="2"/>
      <c r="F237" s="9"/>
      <c r="G237" s="2"/>
      <c r="H237" s="2"/>
      <c r="I237" s="1"/>
      <c r="J237" s="2"/>
      <c r="K237" s="10"/>
    </row>
    <row r="238" spans="4:11" x14ac:dyDescent="0.3">
      <c r="D238" s="6"/>
      <c r="E238" s="2"/>
      <c r="F238" s="9"/>
      <c r="G238" s="2"/>
      <c r="H238" s="2"/>
      <c r="I238" s="1"/>
      <c r="J238" s="2"/>
      <c r="K238" s="10"/>
    </row>
    <row r="239" spans="4:11" x14ac:dyDescent="0.3">
      <c r="D239" s="6"/>
      <c r="E239" s="2"/>
      <c r="F239" s="9"/>
      <c r="G239" s="2"/>
      <c r="H239" s="2"/>
      <c r="I239" s="1"/>
      <c r="J239" s="2"/>
      <c r="K239" s="10"/>
    </row>
    <row r="240" spans="4:11" x14ac:dyDescent="0.3">
      <c r="D240" s="6"/>
      <c r="E240" s="2"/>
      <c r="F240" s="9"/>
      <c r="G240" s="2"/>
      <c r="H240" s="2"/>
      <c r="I240" s="1"/>
      <c r="J240" s="2"/>
      <c r="K240" s="10"/>
    </row>
    <row r="241" spans="4:11" x14ac:dyDescent="0.3">
      <c r="D241" s="6"/>
      <c r="E241" s="2"/>
      <c r="F241" s="9"/>
      <c r="G241" s="2"/>
      <c r="H241" s="2"/>
      <c r="I241" s="1"/>
      <c r="J241" s="2"/>
      <c r="K241" s="10"/>
    </row>
    <row r="242" spans="4:11" x14ac:dyDescent="0.3">
      <c r="D242" s="6"/>
      <c r="E242" s="2"/>
      <c r="F242" s="9"/>
      <c r="G242" s="2"/>
      <c r="H242" s="2"/>
      <c r="I242" s="1"/>
      <c r="J242" s="2"/>
      <c r="K242" s="10"/>
    </row>
    <row r="243" spans="4:11" x14ac:dyDescent="0.3">
      <c r="D243" s="6"/>
      <c r="E243" s="2"/>
      <c r="F243" s="9"/>
      <c r="G243" s="2"/>
      <c r="H243" s="2"/>
      <c r="I243" s="1"/>
      <c r="J243" s="2"/>
      <c r="K243" s="10"/>
    </row>
    <row r="244" spans="4:11" x14ac:dyDescent="0.3">
      <c r="D244" s="6"/>
      <c r="E244" s="2"/>
      <c r="F244" s="9"/>
      <c r="G244" s="2"/>
      <c r="H244" s="2"/>
      <c r="I244" s="1"/>
      <c r="J244" s="2"/>
      <c r="K244" s="10"/>
    </row>
    <row r="245" spans="4:11" x14ac:dyDescent="0.3">
      <c r="D245" s="6"/>
      <c r="E245" s="2"/>
      <c r="F245" s="9"/>
      <c r="G245" s="2"/>
      <c r="H245" s="2"/>
      <c r="I245" s="1"/>
      <c r="J245" s="2"/>
      <c r="K245" s="10"/>
    </row>
    <row r="246" spans="4:11" x14ac:dyDescent="0.3">
      <c r="D246" s="6"/>
      <c r="E246" s="2"/>
      <c r="F246" s="9"/>
      <c r="G246" s="2"/>
      <c r="H246" s="2"/>
      <c r="I246" s="1"/>
      <c r="J246" s="2"/>
      <c r="K246" s="10"/>
    </row>
    <row r="247" spans="4:11" x14ac:dyDescent="0.3">
      <c r="D247" s="6"/>
      <c r="E247" s="2"/>
      <c r="F247" s="9"/>
      <c r="G247" s="2"/>
      <c r="H247" s="2"/>
      <c r="I247" s="1"/>
      <c r="J247" s="2"/>
      <c r="K247" s="10"/>
    </row>
    <row r="248" spans="4:11" x14ac:dyDescent="0.3">
      <c r="D248" s="6"/>
      <c r="E248" s="2"/>
      <c r="F248" s="9"/>
      <c r="G248" s="2"/>
      <c r="H248" s="2"/>
      <c r="I248" s="1"/>
      <c r="J248" s="2"/>
      <c r="K248" s="10"/>
    </row>
    <row r="249" spans="4:11" x14ac:dyDescent="0.3">
      <c r="D249" s="6"/>
      <c r="E249" s="2"/>
      <c r="F249" s="9"/>
      <c r="G249" s="2"/>
      <c r="H249" s="2"/>
      <c r="I249" s="1"/>
      <c r="J249" s="2"/>
      <c r="K249" s="10"/>
    </row>
    <row r="250" spans="4:11" x14ac:dyDescent="0.3">
      <c r="D250" s="6"/>
      <c r="E250" s="2"/>
      <c r="F250" s="9"/>
      <c r="G250" s="2"/>
      <c r="H250" s="2"/>
      <c r="I250" s="1"/>
      <c r="J250" s="2"/>
      <c r="K250" s="10"/>
    </row>
    <row r="251" spans="4:11" x14ac:dyDescent="0.3">
      <c r="D251" s="6"/>
      <c r="E251" s="2"/>
      <c r="F251" s="9"/>
      <c r="G251" s="2"/>
      <c r="H251" s="2"/>
      <c r="I251" s="1"/>
      <c r="J251" s="2"/>
      <c r="K251" s="10"/>
    </row>
    <row r="252" spans="4:11" x14ac:dyDescent="0.3">
      <c r="D252" s="6"/>
      <c r="E252" s="2"/>
      <c r="F252" s="9"/>
      <c r="G252" s="2"/>
      <c r="H252" s="2"/>
      <c r="I252" s="1"/>
      <c r="J252" s="2"/>
      <c r="K252" s="10"/>
    </row>
    <row r="253" spans="4:11" x14ac:dyDescent="0.3">
      <c r="D253" s="6"/>
      <c r="E253" s="2"/>
      <c r="F253" s="9"/>
      <c r="G253" s="2"/>
      <c r="H253" s="2"/>
      <c r="I253" s="1"/>
      <c r="J253" s="2"/>
      <c r="K253" s="10"/>
    </row>
    <row r="254" spans="4:11" x14ac:dyDescent="0.3">
      <c r="D254" s="6"/>
      <c r="E254" s="2"/>
      <c r="F254" s="9"/>
      <c r="G254" s="2"/>
      <c r="H254" s="2"/>
      <c r="I254" s="1"/>
      <c r="J254" s="2"/>
      <c r="K254" s="10"/>
    </row>
    <row r="255" spans="4:11" x14ac:dyDescent="0.3">
      <c r="D255" s="6"/>
      <c r="E255" s="2"/>
      <c r="F255" s="9"/>
      <c r="G255" s="2"/>
      <c r="H255" s="2"/>
      <c r="I255" s="1"/>
      <c r="J255" s="2"/>
      <c r="K255" s="10"/>
    </row>
    <row r="256" spans="4:11" x14ac:dyDescent="0.3">
      <c r="D256" s="6"/>
      <c r="E256" s="2"/>
      <c r="F256" s="9"/>
      <c r="G256" s="2"/>
      <c r="H256" s="2"/>
      <c r="I256" s="1"/>
      <c r="J256" s="2"/>
      <c r="K256" s="10"/>
    </row>
    <row r="257" spans="4:11" x14ac:dyDescent="0.3">
      <c r="D257" s="6"/>
      <c r="E257" s="2"/>
      <c r="F257" s="9"/>
      <c r="G257" s="2"/>
      <c r="H257" s="2"/>
      <c r="I257" s="1"/>
      <c r="J257" s="2"/>
      <c r="K257" s="10"/>
    </row>
    <row r="258" spans="4:11" x14ac:dyDescent="0.3">
      <c r="D258" s="6"/>
      <c r="E258" s="2"/>
      <c r="F258" s="9"/>
      <c r="G258" s="2"/>
      <c r="H258" s="2"/>
      <c r="I258" s="1"/>
      <c r="J258" s="2"/>
      <c r="K258" s="10"/>
    </row>
    <row r="259" spans="4:11" x14ac:dyDescent="0.3">
      <c r="D259" s="6"/>
      <c r="E259" s="2"/>
      <c r="F259" s="9"/>
      <c r="G259" s="2"/>
      <c r="H259" s="2"/>
      <c r="I259" s="1"/>
      <c r="J259" s="2"/>
      <c r="K259" s="10"/>
    </row>
    <row r="260" spans="4:11" x14ac:dyDescent="0.3">
      <c r="D260" s="6"/>
      <c r="E260" s="2"/>
      <c r="F260" s="9"/>
      <c r="G260" s="2"/>
      <c r="H260" s="2"/>
      <c r="I260" s="1"/>
      <c r="J260" s="2"/>
      <c r="K260" s="10"/>
    </row>
    <row r="261" spans="4:11" x14ac:dyDescent="0.3">
      <c r="D261" s="6"/>
      <c r="E261" s="2"/>
      <c r="F261" s="9"/>
      <c r="G261" s="2"/>
      <c r="H261" s="2"/>
      <c r="I261" s="1"/>
      <c r="J261" s="2"/>
      <c r="K261" s="10"/>
    </row>
    <row r="262" spans="4:11" x14ac:dyDescent="0.3">
      <c r="D262" s="6"/>
      <c r="E262" s="2"/>
      <c r="F262" s="9"/>
      <c r="G262" s="2"/>
      <c r="H262" s="2"/>
      <c r="I262" s="1"/>
      <c r="J262" s="2"/>
      <c r="K262" s="10"/>
    </row>
    <row r="263" spans="4:11" x14ac:dyDescent="0.3">
      <c r="D263" s="6"/>
      <c r="E263" s="2"/>
      <c r="F263" s="9"/>
      <c r="G263" s="2"/>
      <c r="H263" s="2"/>
      <c r="I263" s="1"/>
      <c r="J263" s="2"/>
      <c r="K263" s="10"/>
    </row>
    <row r="264" spans="4:11" x14ac:dyDescent="0.3">
      <c r="D264" s="6"/>
      <c r="E264" s="2"/>
      <c r="F264" s="9"/>
      <c r="G264" s="2"/>
      <c r="H264" s="2"/>
      <c r="I264" s="1"/>
      <c r="J264" s="2"/>
      <c r="K264" s="10"/>
    </row>
    <row r="265" spans="4:11" x14ac:dyDescent="0.3">
      <c r="D265" s="6"/>
      <c r="E265" s="2"/>
      <c r="F265" s="9"/>
      <c r="G265" s="2"/>
      <c r="H265" s="2"/>
      <c r="I265" s="1"/>
      <c r="J265" s="2"/>
      <c r="K265" s="10"/>
    </row>
    <row r="266" spans="4:11" x14ac:dyDescent="0.3">
      <c r="D266" s="6"/>
      <c r="E266" s="2"/>
      <c r="F266" s="9"/>
      <c r="G266" s="2"/>
      <c r="H266" s="2"/>
      <c r="I266" s="1"/>
      <c r="J266" s="2"/>
      <c r="K266" s="10"/>
    </row>
    <row r="267" spans="4:11" x14ac:dyDescent="0.3">
      <c r="D267" s="6"/>
      <c r="E267" s="2"/>
      <c r="F267" s="9"/>
      <c r="G267" s="2"/>
      <c r="H267" s="2"/>
      <c r="I267" s="1"/>
      <c r="J267" s="2"/>
      <c r="K267" s="10"/>
    </row>
    <row r="268" spans="4:11" x14ac:dyDescent="0.3">
      <c r="D268" s="6"/>
      <c r="E268" s="2"/>
      <c r="F268" s="9"/>
      <c r="G268" s="2"/>
      <c r="H268" s="2"/>
      <c r="I268" s="1"/>
      <c r="J268" s="2"/>
      <c r="K268" s="10"/>
    </row>
    <row r="269" spans="4:11" x14ac:dyDescent="0.3">
      <c r="D269" s="6"/>
      <c r="E269" s="2"/>
      <c r="F269" s="9"/>
      <c r="G269" s="2"/>
      <c r="H269" s="2"/>
      <c r="I269" s="1"/>
      <c r="J269" s="2"/>
      <c r="K269" s="10"/>
    </row>
    <row r="270" spans="4:11" x14ac:dyDescent="0.3">
      <c r="D270" s="6"/>
      <c r="E270" s="2"/>
      <c r="F270" s="9"/>
      <c r="G270" s="2"/>
      <c r="H270" s="2"/>
      <c r="I270" s="1"/>
      <c r="J270" s="2"/>
      <c r="K270" s="10"/>
    </row>
    <row r="271" spans="4:11" x14ac:dyDescent="0.3">
      <c r="D271" s="6"/>
      <c r="E271" s="2"/>
      <c r="F271" s="9"/>
      <c r="G271" s="2"/>
      <c r="H271" s="2"/>
      <c r="I271" s="1"/>
      <c r="J271" s="2"/>
      <c r="K271" s="10"/>
    </row>
    <row r="272" spans="4:11" x14ac:dyDescent="0.3">
      <c r="D272" s="6"/>
      <c r="E272" s="2"/>
      <c r="F272" s="9"/>
      <c r="G272" s="2"/>
      <c r="H272" s="2"/>
      <c r="I272" s="1"/>
      <c r="J272" s="2"/>
      <c r="K272" s="10"/>
    </row>
    <row r="273" spans="4:11" x14ac:dyDescent="0.3">
      <c r="D273" s="6"/>
      <c r="E273" s="2"/>
      <c r="F273" s="9"/>
      <c r="G273" s="2"/>
      <c r="H273" s="2"/>
      <c r="I273" s="1"/>
      <c r="J273" s="2"/>
      <c r="K273" s="10"/>
    </row>
    <row r="274" spans="4:11" x14ac:dyDescent="0.3">
      <c r="D274" s="6"/>
      <c r="E274" s="2"/>
      <c r="F274" s="9"/>
      <c r="G274" s="2"/>
      <c r="H274" s="2"/>
      <c r="I274" s="1"/>
      <c r="J274" s="2"/>
      <c r="K274" s="10"/>
    </row>
    <row r="275" spans="4:11" x14ac:dyDescent="0.3">
      <c r="D275" s="6"/>
      <c r="E275" s="2"/>
      <c r="F275" s="9"/>
      <c r="G275" s="2"/>
      <c r="H275" s="2"/>
      <c r="I275" s="1"/>
      <c r="J275" s="2"/>
      <c r="K275" s="10"/>
    </row>
    <row r="276" spans="4:11" x14ac:dyDescent="0.3">
      <c r="D276" s="6"/>
      <c r="E276" s="2"/>
      <c r="F276" s="9"/>
      <c r="G276" s="2"/>
      <c r="H276" s="2"/>
      <c r="I276" s="1"/>
      <c r="J276" s="2"/>
      <c r="K276" s="10"/>
    </row>
    <row r="277" spans="4:11" x14ac:dyDescent="0.3">
      <c r="D277" s="6"/>
      <c r="E277" s="2"/>
      <c r="F277" s="9"/>
      <c r="G277" s="2"/>
      <c r="H277" s="2"/>
      <c r="I277" s="1"/>
      <c r="J277" s="2"/>
      <c r="K277" s="10"/>
    </row>
    <row r="278" spans="4:11" x14ac:dyDescent="0.3">
      <c r="D278" s="6"/>
      <c r="E278" s="2"/>
      <c r="F278" s="9"/>
      <c r="G278" s="2"/>
      <c r="H278" s="2"/>
      <c r="I278" s="1"/>
      <c r="J278" s="2"/>
      <c r="K278" s="10"/>
    </row>
    <row r="279" spans="4:11" x14ac:dyDescent="0.3">
      <c r="D279" s="6"/>
      <c r="E279" s="2"/>
      <c r="F279" s="9"/>
      <c r="G279" s="2"/>
      <c r="H279" s="2"/>
      <c r="I279" s="1"/>
      <c r="J279" s="2"/>
      <c r="K279" s="10"/>
    </row>
    <row r="280" spans="4:11" x14ac:dyDescent="0.3">
      <c r="D280" s="6"/>
      <c r="E280" s="2"/>
      <c r="F280" s="9"/>
      <c r="G280" s="2"/>
      <c r="H280" s="2"/>
      <c r="I280" s="1"/>
      <c r="J280" s="2"/>
      <c r="K280" s="10"/>
    </row>
    <row r="281" spans="4:11" x14ac:dyDescent="0.3">
      <c r="D281" s="6"/>
      <c r="E281" s="2"/>
      <c r="F281" s="9"/>
      <c r="G281" s="2"/>
      <c r="H281" s="2"/>
      <c r="I281" s="1"/>
      <c r="J281" s="2"/>
      <c r="K281" s="10"/>
    </row>
    <row r="282" spans="4:11" x14ac:dyDescent="0.3">
      <c r="D282" s="6"/>
      <c r="E282" s="2"/>
      <c r="F282" s="9"/>
      <c r="G282" s="2"/>
      <c r="H282" s="2"/>
      <c r="I282" s="1"/>
      <c r="J282" s="2"/>
      <c r="K282" s="10"/>
    </row>
    <row r="283" spans="4:11" x14ac:dyDescent="0.3">
      <c r="D283" s="6"/>
      <c r="E283" s="2"/>
      <c r="F283" s="9"/>
      <c r="G283" s="2"/>
      <c r="H283" s="2"/>
      <c r="I283" s="1"/>
      <c r="J283" s="2"/>
      <c r="K283" s="10"/>
    </row>
    <row r="284" spans="4:11" x14ac:dyDescent="0.3">
      <c r="D284" s="6"/>
      <c r="E284" s="2"/>
      <c r="F284" s="9"/>
      <c r="G284" s="2"/>
      <c r="H284" s="2"/>
      <c r="I284" s="1"/>
      <c r="J284" s="2"/>
      <c r="K284" s="10"/>
    </row>
    <row r="285" spans="4:11" x14ac:dyDescent="0.3">
      <c r="D285" s="6"/>
      <c r="E285" s="2"/>
      <c r="F285" s="9"/>
      <c r="G285" s="2"/>
      <c r="H285" s="2"/>
      <c r="I285" s="1"/>
      <c r="J285" s="2"/>
      <c r="K285" s="10"/>
    </row>
    <row r="286" spans="4:11" x14ac:dyDescent="0.3">
      <c r="D286" s="6"/>
      <c r="E286" s="2"/>
      <c r="F286" s="9"/>
      <c r="G286" s="2"/>
      <c r="H286" s="2"/>
      <c r="I286" s="1"/>
      <c r="J286" s="2"/>
      <c r="K286" s="10"/>
    </row>
    <row r="287" spans="4:11" x14ac:dyDescent="0.3">
      <c r="D287" s="6"/>
      <c r="E287" s="2"/>
      <c r="F287" s="9"/>
      <c r="G287" s="2"/>
      <c r="H287" s="2"/>
      <c r="I287" s="1"/>
      <c r="J287" s="2"/>
      <c r="K287" s="10"/>
    </row>
    <row r="288" spans="4:11" x14ac:dyDescent="0.3">
      <c r="D288" s="6"/>
      <c r="E288" s="2"/>
      <c r="F288" s="9"/>
      <c r="G288" s="2"/>
      <c r="H288" s="2"/>
      <c r="I288" s="1"/>
      <c r="J288" s="2"/>
      <c r="K288" s="10"/>
    </row>
    <row r="289" spans="4:11" x14ac:dyDescent="0.3">
      <c r="D289" s="6"/>
      <c r="E289" s="2"/>
      <c r="F289" s="9"/>
      <c r="G289" s="2"/>
      <c r="H289" s="2"/>
      <c r="I289" s="1"/>
      <c r="J289" s="2"/>
      <c r="K289" s="10"/>
    </row>
    <row r="290" spans="4:11" x14ac:dyDescent="0.3">
      <c r="D290" s="6"/>
      <c r="E290" s="2"/>
      <c r="F290" s="9"/>
      <c r="G290" s="2"/>
      <c r="H290" s="2"/>
      <c r="I290" s="1"/>
      <c r="J290" s="2"/>
      <c r="K290" s="10"/>
    </row>
    <row r="291" spans="4:11" x14ac:dyDescent="0.3">
      <c r="D291" s="6"/>
      <c r="E291" s="2"/>
      <c r="F291" s="9"/>
      <c r="G291" s="2"/>
      <c r="H291" s="2"/>
      <c r="I291" s="1"/>
      <c r="J291" s="2"/>
      <c r="K291" s="10"/>
    </row>
    <row r="292" spans="4:11" x14ac:dyDescent="0.3">
      <c r="D292" s="6"/>
      <c r="E292" s="2"/>
      <c r="F292" s="9"/>
      <c r="G292" s="2"/>
      <c r="H292" s="2"/>
      <c r="I292" s="1"/>
      <c r="J292" s="2"/>
      <c r="K292" s="10"/>
    </row>
    <row r="293" spans="4:11" x14ac:dyDescent="0.3">
      <c r="D293" s="6"/>
      <c r="E293" s="2"/>
      <c r="F293" s="9"/>
      <c r="G293" s="2"/>
      <c r="H293" s="2"/>
      <c r="I293" s="1"/>
      <c r="J293" s="2"/>
      <c r="K293" s="10"/>
    </row>
    <row r="294" spans="4:11" x14ac:dyDescent="0.3">
      <c r="D294" s="6"/>
      <c r="E294" s="2"/>
      <c r="F294" s="9"/>
      <c r="G294" s="2"/>
      <c r="H294" s="2"/>
      <c r="I294" s="1"/>
      <c r="J294" s="2"/>
      <c r="K294" s="10"/>
    </row>
    <row r="295" spans="4:11" x14ac:dyDescent="0.3">
      <c r="D295" s="6"/>
      <c r="E295" s="2"/>
      <c r="F295" s="9"/>
      <c r="G295" s="2"/>
      <c r="H295" s="2"/>
      <c r="I295" s="1"/>
      <c r="J295" s="2"/>
      <c r="K295" s="10"/>
    </row>
    <row r="296" spans="4:11" x14ac:dyDescent="0.3">
      <c r="D296" s="6"/>
      <c r="E296" s="2"/>
      <c r="F296" s="9"/>
      <c r="G296" s="2"/>
      <c r="H296" s="2"/>
      <c r="I296" s="1"/>
      <c r="J296" s="2"/>
      <c r="K296" s="10"/>
    </row>
    <row r="297" spans="4:11" x14ac:dyDescent="0.3">
      <c r="D297" s="6"/>
      <c r="E297" s="2"/>
      <c r="F297" s="9"/>
      <c r="G297" s="2"/>
      <c r="H297" s="2"/>
      <c r="I297" s="1"/>
      <c r="J297" s="2"/>
      <c r="K297" s="10"/>
    </row>
    <row r="298" spans="4:11" x14ac:dyDescent="0.3">
      <c r="D298" s="6"/>
      <c r="E298" s="2"/>
      <c r="F298" s="9"/>
      <c r="G298" s="2"/>
      <c r="H298" s="2"/>
      <c r="I298" s="1"/>
      <c r="J298" s="2"/>
      <c r="K298" s="10"/>
    </row>
    <row r="299" spans="4:11" x14ac:dyDescent="0.3">
      <c r="D299" s="6"/>
      <c r="E299" s="2"/>
      <c r="F299" s="9"/>
      <c r="G299" s="2"/>
      <c r="H299" s="2"/>
      <c r="I299" s="1"/>
      <c r="J299" s="2"/>
      <c r="K299" s="10"/>
    </row>
    <row r="300" spans="4:11" x14ac:dyDescent="0.3">
      <c r="D300" s="6"/>
      <c r="E300" s="2"/>
      <c r="F300" s="9"/>
      <c r="G300" s="2"/>
      <c r="H300" s="2"/>
      <c r="I300" s="1"/>
      <c r="J300" s="2"/>
      <c r="K300" s="10"/>
    </row>
    <row r="301" spans="4:11" x14ac:dyDescent="0.3">
      <c r="D301" s="6"/>
      <c r="E301" s="2"/>
      <c r="F301" s="9"/>
      <c r="G301" s="2"/>
      <c r="H301" s="2"/>
      <c r="I301" s="1"/>
      <c r="J301" s="2"/>
      <c r="K301" s="10"/>
    </row>
    <row r="302" spans="4:11" x14ac:dyDescent="0.3">
      <c r="D302" s="6"/>
      <c r="E302" s="2"/>
      <c r="F302" s="9"/>
      <c r="G302" s="2"/>
      <c r="H302" s="2"/>
      <c r="I302" s="1"/>
      <c r="J302" s="2"/>
      <c r="K302" s="10"/>
    </row>
    <row r="303" spans="4:11" x14ac:dyDescent="0.3">
      <c r="D303" s="6"/>
      <c r="E303" s="2"/>
      <c r="F303" s="9"/>
      <c r="G303" s="2"/>
      <c r="H303" s="2"/>
      <c r="I303" s="1"/>
      <c r="J303" s="2"/>
      <c r="K303" s="10"/>
    </row>
    <row r="304" spans="4:11" x14ac:dyDescent="0.3">
      <c r="D304" s="6"/>
      <c r="E304" s="2"/>
      <c r="F304" s="9"/>
      <c r="G304" s="2"/>
      <c r="H304" s="2"/>
      <c r="I304" s="1"/>
      <c r="J304" s="2"/>
      <c r="K304" s="10"/>
    </row>
    <row r="305" spans="4:11" x14ac:dyDescent="0.3">
      <c r="D305" s="6"/>
      <c r="E305" s="2"/>
      <c r="F305" s="9"/>
      <c r="G305" s="2"/>
      <c r="H305" s="2"/>
      <c r="I305" s="1"/>
      <c r="J305" s="2"/>
      <c r="K305" s="10"/>
    </row>
    <row r="306" spans="4:11" x14ac:dyDescent="0.3">
      <c r="D306" s="6"/>
      <c r="E306" s="2"/>
      <c r="F306" s="9"/>
      <c r="G306" s="2"/>
      <c r="H306" s="2"/>
      <c r="I306" s="1"/>
      <c r="J306" s="2"/>
      <c r="K306" s="10"/>
    </row>
    <row r="307" spans="4:11" x14ac:dyDescent="0.3">
      <c r="D307" s="6"/>
      <c r="E307" s="2"/>
      <c r="F307" s="9"/>
      <c r="G307" s="2"/>
      <c r="H307" s="2"/>
      <c r="I307" s="1"/>
      <c r="J307" s="2"/>
      <c r="K307" s="10"/>
    </row>
    <row r="308" spans="4:11" x14ac:dyDescent="0.3">
      <c r="D308" s="6"/>
      <c r="E308" s="2"/>
      <c r="F308" s="9"/>
      <c r="G308" s="2"/>
      <c r="H308" s="2"/>
      <c r="I308" s="1"/>
      <c r="J308" s="2"/>
      <c r="K308" s="10"/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/>
      <c r="E310" s="2"/>
      <c r="F310" s="9"/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K701"/>
  <sheetViews>
    <sheetView zoomScale="121" zoomScaleNormal="12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F42" sqref="F42"/>
    </sheetView>
  </sheetViews>
  <sheetFormatPr defaultRowHeight="14.4" x14ac:dyDescent="0.3"/>
  <cols>
    <col min="1" max="1" width="4.88671875" customWidth="1"/>
    <col min="2" max="2" width="5.33203125" customWidth="1"/>
    <col min="5" max="5" width="9.44140625" customWidth="1"/>
    <col min="6" max="6" width="16.554687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9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100</v>
      </c>
      <c r="F6" s="25">
        <v>0.23400000000000001</v>
      </c>
      <c r="G6" s="2">
        <v>30</v>
      </c>
      <c r="H6" s="2">
        <f t="shared" ref="H6:H40" si="0">B$10*(E6^B$6)*(F6^B$7)</f>
        <v>2.9774410485377185</v>
      </c>
      <c r="I6" s="1">
        <f t="shared" ref="I6:I40" si="1">B$9</f>
        <v>2</v>
      </c>
      <c r="J6" s="2">
        <f t="shared" ref="J6:J40" si="2">B$8*E6</f>
        <v>10</v>
      </c>
      <c r="K6" s="10">
        <f t="shared" ref="K6:K40" si="3">(1/B$6)*(E6^((B$7-B$6)/B$7))*(B$9^((1-B$7)/B$7))</f>
        <v>5.3333333333333348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90.977441048537713</v>
      </c>
      <c r="F7" s="9">
        <f t="shared" ref="F7:F40" si="4">IF(G6&gt;K6,F6+((F6/(1-B$7))*(((B$8*(1-B$6))-((B$6*B$9)/E7)))),(B$9^(1/B$7))*(B$10^(-1/B$7))*(E7^(-B$6/B$7)))</f>
        <v>0.25254595035893163</v>
      </c>
      <c r="G7" s="2">
        <f>G6-F6</f>
        <v>29.765999999999998</v>
      </c>
      <c r="H7" s="2">
        <f t="shared" si="0"/>
        <v>2.9386522548413812</v>
      </c>
      <c r="I7" s="1">
        <f t="shared" si="1"/>
        <v>2</v>
      </c>
      <c r="J7" s="2">
        <f t="shared" si="2"/>
        <v>9.0977441048537724</v>
      </c>
      <c r="K7" s="10">
        <f t="shared" si="3"/>
        <v>5.5915455791311599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39" si="5">E7+H7-I7-J7</f>
        <v>82.818349198525326</v>
      </c>
      <c r="F8" s="9">
        <f t="shared" si="4"/>
        <v>0.27235667394663648</v>
      </c>
      <c r="G8" s="2">
        <f t="shared" ref="G8:G39" si="6">G7-F7</f>
        <v>29.513454049641066</v>
      </c>
      <c r="H8" s="2">
        <f t="shared" si="0"/>
        <v>2.9004512825901125</v>
      </c>
      <c r="I8" s="1">
        <f t="shared" si="1"/>
        <v>2</v>
      </c>
      <c r="J8" s="2">
        <f t="shared" si="2"/>
        <v>8.2818349198525336</v>
      </c>
      <c r="K8" s="10">
        <f t="shared" si="3"/>
        <v>5.8605104295067489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75.436965561262909</v>
      </c>
      <c r="F9" s="9">
        <f t="shared" si="4"/>
        <v>0.2934800923272981</v>
      </c>
      <c r="G9" s="2">
        <f t="shared" si="6"/>
        <v>29.24109737569443</v>
      </c>
      <c r="H9" s="2">
        <f t="shared" si="0"/>
        <v>2.8627998949414</v>
      </c>
      <c r="I9" s="1">
        <f t="shared" si="1"/>
        <v>2</v>
      </c>
      <c r="J9" s="2">
        <f t="shared" si="2"/>
        <v>7.5436965561262914</v>
      </c>
      <c r="K9" s="10">
        <f t="shared" si="3"/>
        <v>6.1405408181441858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68.75606890007802</v>
      </c>
      <c r="F10" s="9">
        <f t="shared" si="4"/>
        <v>0.31595828199482512</v>
      </c>
      <c r="G10" s="2">
        <f t="shared" si="6"/>
        <v>28.947617283367133</v>
      </c>
      <c r="H10" s="2">
        <f t="shared" si="0"/>
        <v>2.8256558124181748</v>
      </c>
      <c r="I10" s="1">
        <f t="shared" si="1"/>
        <v>2</v>
      </c>
      <c r="J10" s="2">
        <f t="shared" si="2"/>
        <v>6.875606890007802</v>
      </c>
      <c r="K10" s="10">
        <f t="shared" si="3"/>
        <v>6.4319581336603671</v>
      </c>
    </row>
    <row r="11" spans="1:11" x14ac:dyDescent="0.3">
      <c r="D11" s="6">
        <v>6</v>
      </c>
      <c r="E11" s="2">
        <f t="shared" si="5"/>
        <v>62.706117822488395</v>
      </c>
      <c r="F11" s="9">
        <f t="shared" si="4"/>
        <v>0.33982559511400873</v>
      </c>
      <c r="G11" s="2">
        <f t="shared" si="6"/>
        <v>28.631659001372309</v>
      </c>
      <c r="H11" s="2">
        <f t="shared" si="0"/>
        <v>2.7889722395230301</v>
      </c>
      <c r="I11" s="1">
        <f t="shared" si="1"/>
        <v>2</v>
      </c>
      <c r="J11" s="2">
        <f t="shared" si="2"/>
        <v>6.2706117822488396</v>
      </c>
      <c r="K11" s="10">
        <f t="shared" si="3"/>
        <v>6.7350956969525306</v>
      </c>
    </row>
    <row r="12" spans="1:11" x14ac:dyDescent="0.3">
      <c r="D12" s="6">
        <v>7</v>
      </c>
      <c r="E12" s="2">
        <f t="shared" si="5"/>
        <v>57.224478279762586</v>
      </c>
      <c r="F12" s="9">
        <f t="shared" si="4"/>
        <v>0.36510648549471925</v>
      </c>
      <c r="G12" s="2">
        <f t="shared" si="6"/>
        <v>28.291833406258302</v>
      </c>
      <c r="H12" s="2">
        <f t="shared" si="0"/>
        <v>2.7526973328393245</v>
      </c>
      <c r="I12" s="1">
        <f t="shared" si="1"/>
        <v>2</v>
      </c>
      <c r="J12" s="2">
        <f t="shared" si="2"/>
        <v>5.7224478279762589</v>
      </c>
      <c r="K12" s="10">
        <f t="shared" si="3"/>
        <v>7.050303405691329</v>
      </c>
    </row>
    <row r="13" spans="1:11" x14ac:dyDescent="0.3">
      <c r="D13" s="6">
        <v>8</v>
      </c>
      <c r="E13" s="2">
        <f t="shared" si="5"/>
        <v>52.254727784625651</v>
      </c>
      <c r="F13" s="9">
        <f t="shared" si="4"/>
        <v>0.39181301418767417</v>
      </c>
      <c r="G13" s="2">
        <f t="shared" si="6"/>
        <v>27.926726920763581</v>
      </c>
      <c r="H13" s="2">
        <f t="shared" si="0"/>
        <v>2.7167735997380298</v>
      </c>
      <c r="I13" s="1">
        <f t="shared" si="1"/>
        <v>2</v>
      </c>
      <c r="J13" s="2">
        <f t="shared" si="2"/>
        <v>5.2254727784625654</v>
      </c>
      <c r="K13" s="10">
        <f t="shared" si="3"/>
        <v>7.3779538290435571</v>
      </c>
    </row>
    <row r="14" spans="1:11" x14ac:dyDescent="0.3">
      <c r="D14" s="6">
        <v>9</v>
      </c>
      <c r="E14" s="2">
        <f t="shared" si="5"/>
        <v>47.74602860590111</v>
      </c>
      <c r="F14" s="9">
        <f t="shared" si="4"/>
        <v>0.41994200993111369</v>
      </c>
      <c r="G14" s="2">
        <f t="shared" si="6"/>
        <v>27.534913906575905</v>
      </c>
      <c r="H14" s="2">
        <f t="shared" si="0"/>
        <v>2.6811372140171996</v>
      </c>
      <c r="I14" s="1">
        <f t="shared" si="1"/>
        <v>2</v>
      </c>
      <c r="J14" s="2">
        <f t="shared" si="2"/>
        <v>4.774602860590111</v>
      </c>
      <c r="K14" s="10">
        <f t="shared" si="3"/>
        <v>7.718450103690663</v>
      </c>
    </row>
    <row r="15" spans="1:11" x14ac:dyDescent="0.3">
      <c r="D15" s="6">
        <v>10</v>
      </c>
      <c r="E15" s="2">
        <f t="shared" si="5"/>
        <v>43.652562959328193</v>
      </c>
      <c r="F15" s="9">
        <f t="shared" si="4"/>
        <v>0.44947186098897401</v>
      </c>
      <c r="G15" s="2">
        <f t="shared" si="6"/>
        <v>27.114971896644793</v>
      </c>
      <c r="H15" s="2">
        <f t="shared" si="0"/>
        <v>2.6457172311954826</v>
      </c>
      <c r="I15" s="1">
        <f t="shared" si="1"/>
        <v>2</v>
      </c>
      <c r="J15" s="2">
        <f t="shared" si="2"/>
        <v>4.3652562959328192</v>
      </c>
      <c r="K15" s="10">
        <f t="shared" si="3"/>
        <v>8.0722360704283496</v>
      </c>
    </row>
    <row r="16" spans="1:11" x14ac:dyDescent="0.3">
      <c r="D16" s="6">
        <v>11</v>
      </c>
      <c r="E16" s="2">
        <f t="shared" si="5"/>
        <v>39.93302389459086</v>
      </c>
      <c r="F16" s="9">
        <f t="shared" si="4"/>
        <v>0.48035891657323687</v>
      </c>
      <c r="G16" s="2">
        <f t="shared" si="6"/>
        <v>26.665500035655818</v>
      </c>
      <c r="H16" s="2">
        <f t="shared" si="0"/>
        <v>2.610434681495863</v>
      </c>
      <c r="I16" s="1">
        <f t="shared" si="1"/>
        <v>2</v>
      </c>
      <c r="J16" s="2">
        <f t="shared" si="2"/>
        <v>3.9933023894590862</v>
      </c>
      <c r="K16" s="10">
        <f t="shared" si="3"/>
        <v>8.4398092067394597</v>
      </c>
    </row>
    <row r="17" spans="4:11" x14ac:dyDescent="0.3">
      <c r="D17" s="6">
        <v>12</v>
      </c>
      <c r="E17" s="2">
        <f t="shared" si="5"/>
        <v>36.550156186627632</v>
      </c>
      <c r="F17" s="9">
        <f t="shared" si="4"/>
        <v>0.51253347778098179</v>
      </c>
      <c r="G17" s="2">
        <f t="shared" si="6"/>
        <v>26.18514111908258</v>
      </c>
      <c r="H17" s="2">
        <f t="shared" si="0"/>
        <v>2.5752015124216254</v>
      </c>
      <c r="I17" s="1">
        <f t="shared" si="1"/>
        <v>2</v>
      </c>
      <c r="J17" s="2">
        <f t="shared" si="2"/>
        <v>3.6550156186627634</v>
      </c>
      <c r="K17" s="10">
        <f t="shared" si="3"/>
        <v>8.821737065740475</v>
      </c>
    </row>
    <row r="18" spans="4:11" x14ac:dyDescent="0.3">
      <c r="D18" s="6">
        <v>13</v>
      </c>
      <c r="E18" s="2">
        <f t="shared" si="5"/>
        <v>33.470342080386494</v>
      </c>
      <c r="F18" s="9">
        <f t="shared" si="4"/>
        <v>0.54589535936910949</v>
      </c>
      <c r="G18" s="2">
        <f t="shared" si="6"/>
        <v>25.6726076413016</v>
      </c>
      <c r="H18" s="2">
        <f t="shared" si="0"/>
        <v>2.5399193447256669</v>
      </c>
      <c r="I18" s="1">
        <f t="shared" si="1"/>
        <v>2</v>
      </c>
      <c r="J18" s="2">
        <f t="shared" si="2"/>
        <v>3.3470342080386497</v>
      </c>
      <c r="K18" s="10">
        <f t="shared" si="3"/>
        <v>9.218678141841858</v>
      </c>
    </row>
    <row r="19" spans="4:11" x14ac:dyDescent="0.3">
      <c r="D19" s="6">
        <v>14</v>
      </c>
      <c r="E19" s="2">
        <f t="shared" si="5"/>
        <v>30.663227217073512</v>
      </c>
      <c r="F19" s="9">
        <f t="shared" si="4"/>
        <v>0.58030900406141361</v>
      </c>
      <c r="G19" s="2">
        <f t="shared" si="6"/>
        <v>25.126712281932491</v>
      </c>
      <c r="H19" s="2">
        <f t="shared" si="0"/>
        <v>2.5044779947700251</v>
      </c>
      <c r="I19" s="1">
        <f t="shared" si="1"/>
        <v>2</v>
      </c>
      <c r="J19" s="2">
        <f t="shared" si="2"/>
        <v>3.0663227217073512</v>
      </c>
      <c r="K19" s="10">
        <f t="shared" si="3"/>
        <v>9.631408371956633</v>
      </c>
    </row>
    <row r="20" spans="4:11" x14ac:dyDescent="0.3">
      <c r="D20" s="6">
        <v>15</v>
      </c>
      <c r="E20" s="2">
        <f t="shared" si="5"/>
        <v>28.101382490136189</v>
      </c>
      <c r="F20" s="9">
        <f t="shared" si="4"/>
        <v>0.61559812941999714</v>
      </c>
      <c r="G20" s="2">
        <f t="shared" si="6"/>
        <v>24.546403277871079</v>
      </c>
      <c r="H20" s="2">
        <f t="shared" si="0"/>
        <v>2.4687537017021044</v>
      </c>
      <c r="I20" s="1">
        <f t="shared" si="1"/>
        <v>2</v>
      </c>
      <c r="J20" s="2">
        <f t="shared" si="2"/>
        <v>2.8101382490136189</v>
      </c>
      <c r="K20" s="10">
        <f t="shared" si="3"/>
        <v>10.060854883420664</v>
      </c>
    </row>
    <row r="21" spans="4:11" x14ac:dyDescent="0.3">
      <c r="D21" s="6">
        <v>16</v>
      </c>
      <c r="E21" s="2">
        <f t="shared" si="5"/>
        <v>25.759997942824675</v>
      </c>
      <c r="F21" s="9">
        <f t="shared" si="4"/>
        <v>0.65153988212872194</v>
      </c>
      <c r="G21" s="2">
        <f t="shared" si="6"/>
        <v>23.930805148451082</v>
      </c>
      <c r="H21" s="2">
        <f t="shared" si="0"/>
        <v>2.4326069779801274</v>
      </c>
      <c r="I21" s="1">
        <f t="shared" si="1"/>
        <v>2</v>
      </c>
      <c r="J21" s="2">
        <f t="shared" si="2"/>
        <v>2.5759997942824677</v>
      </c>
      <c r="K21" s="10">
        <f t="shared" si="3"/>
        <v>10.508139169440959</v>
      </c>
    </row>
    <row r="22" spans="4:11" x14ac:dyDescent="0.3">
      <c r="D22" s="6">
        <v>17</v>
      </c>
      <c r="E22" s="2">
        <f t="shared" si="5"/>
        <v>23.616605126522337</v>
      </c>
      <c r="F22" s="9">
        <f t="shared" si="4"/>
        <v>0.68785846366678183</v>
      </c>
      <c r="G22" s="2">
        <f t="shared" si="6"/>
        <v>23.279265266322358</v>
      </c>
      <c r="H22" s="2">
        <f t="shared" si="0"/>
        <v>2.3958799742436878</v>
      </c>
      <c r="I22" s="1">
        <f t="shared" si="1"/>
        <v>2</v>
      </c>
      <c r="J22" s="2">
        <f t="shared" si="2"/>
        <v>2.3616605126522336</v>
      </c>
      <c r="K22" s="10">
        <f t="shared" si="3"/>
        <v>10.974632692304604</v>
      </c>
    </row>
    <row r="23" spans="4:11" x14ac:dyDescent="0.3">
      <c r="D23" s="6">
        <v>18</v>
      </c>
      <c r="E23" s="2">
        <f t="shared" si="5"/>
        <v>21.650824588113792</v>
      </c>
      <c r="F23" s="9">
        <f t="shared" si="4"/>
        <v>0.72421817163759272</v>
      </c>
      <c r="G23" s="2">
        <f t="shared" si="6"/>
        <v>22.591406802655577</v>
      </c>
      <c r="H23" s="2">
        <f t="shared" si="0"/>
        <v>2.3583932108302292</v>
      </c>
      <c r="I23" s="1">
        <f t="shared" si="1"/>
        <v>2</v>
      </c>
      <c r="J23" s="2">
        <f t="shared" si="2"/>
        <v>2.1650824588113795</v>
      </c>
      <c r="K23" s="10">
        <f t="shared" si="3"/>
        <v>11.462029113163632</v>
      </c>
    </row>
    <row r="24" spans="4:11" x14ac:dyDescent="0.3">
      <c r="D24" s="6">
        <v>19</v>
      </c>
      <c r="E24" s="2">
        <f t="shared" si="5"/>
        <v>19.844135340132642</v>
      </c>
      <c r="F24" s="9">
        <f t="shared" si="4"/>
        <v>0.76021576779040212</v>
      </c>
      <c r="G24" s="2">
        <f t="shared" si="6"/>
        <v>21.867188631017985</v>
      </c>
      <c r="H24" s="2">
        <f t="shared" si="0"/>
        <v>2.3199414729525296</v>
      </c>
      <c r="I24" s="1">
        <f t="shared" si="1"/>
        <v>2</v>
      </c>
      <c r="J24" s="2">
        <f t="shared" si="2"/>
        <v>1.9844135340132643</v>
      </c>
      <c r="K24" s="10">
        <f t="shared" si="3"/>
        <v>11.972439132218605</v>
      </c>
    </row>
    <row r="25" spans="4:11" x14ac:dyDescent="0.3">
      <c r="D25" s="6">
        <v>20</v>
      </c>
      <c r="E25" s="2">
        <f t="shared" si="5"/>
        <v>18.179663279071907</v>
      </c>
      <c r="F25" s="9">
        <f t="shared" si="4"/>
        <v>0.79537202996422529</v>
      </c>
      <c r="G25" s="2">
        <f t="shared" si="6"/>
        <v>21.106972863227583</v>
      </c>
      <c r="H25" s="2">
        <f t="shared" si="0"/>
        <v>2.2802885861024156</v>
      </c>
      <c r="I25" s="1">
        <f t="shared" si="1"/>
        <v>2</v>
      </c>
      <c r="J25" s="2">
        <f t="shared" si="2"/>
        <v>1.8179663279071907</v>
      </c>
      <c r="K25" s="10">
        <f t="shared" si="3"/>
        <v>12.508516634006973</v>
      </c>
    </row>
    <row r="26" spans="4:11" x14ac:dyDescent="0.3">
      <c r="D26" s="6">
        <v>21</v>
      </c>
      <c r="E26" s="2">
        <f t="shared" si="5"/>
        <v>16.641985537267132</v>
      </c>
      <c r="F26" s="9">
        <f t="shared" si="4"/>
        <v>0.82912225979512844</v>
      </c>
      <c r="G26" s="2">
        <f t="shared" si="6"/>
        <v>20.311600833263356</v>
      </c>
      <c r="H26" s="2">
        <f t="shared" si="0"/>
        <v>2.2391606687832568</v>
      </c>
      <c r="I26" s="1">
        <f t="shared" si="1"/>
        <v>2</v>
      </c>
      <c r="J26" s="2">
        <f t="shared" si="2"/>
        <v>1.6641985537267132</v>
      </c>
      <c r="K26" s="10">
        <f t="shared" si="3"/>
        <v>13.073629039159172</v>
      </c>
    </row>
    <row r="27" spans="4:11" x14ac:dyDescent="0.3">
      <c r="D27" s="6">
        <v>22</v>
      </c>
      <c r="E27" s="2">
        <f t="shared" si="5"/>
        <v>15.216947652323675</v>
      </c>
      <c r="F27" s="9">
        <f t="shared" si="4"/>
        <v>0.86080538333136702</v>
      </c>
      <c r="G27" s="2">
        <f t="shared" si="6"/>
        <v>19.482478573468228</v>
      </c>
      <c r="H27" s="2">
        <f t="shared" si="0"/>
        <v>2.1962372782412496</v>
      </c>
      <c r="I27" s="1">
        <f t="shared" si="1"/>
        <v>2</v>
      </c>
      <c r="J27" s="2">
        <f t="shared" si="2"/>
        <v>1.5216947652323676</v>
      </c>
      <c r="K27" s="10">
        <f t="shared" si="3"/>
        <v>13.672091449930901</v>
      </c>
    </row>
    <row r="28" spans="4:11" x14ac:dyDescent="0.3">
      <c r="D28" s="6">
        <v>23</v>
      </c>
      <c r="E28" s="2">
        <f t="shared" si="5"/>
        <v>13.891490165332556</v>
      </c>
      <c r="F28" s="9">
        <f t="shared" si="4"/>
        <v>0.88965106802418847</v>
      </c>
      <c r="G28" s="2">
        <f t="shared" si="6"/>
        <v>18.62167319013686</v>
      </c>
      <c r="H28" s="2">
        <f t="shared" si="0"/>
        <v>2.1511395822909889</v>
      </c>
      <c r="I28" s="1">
        <f t="shared" si="1"/>
        <v>2</v>
      </c>
      <c r="J28" s="2">
        <f t="shared" si="2"/>
        <v>1.3891490165332556</v>
      </c>
      <c r="K28" s="10">
        <f t="shared" si="3"/>
        <v>14.309495092446632</v>
      </c>
    </row>
    <row r="29" spans="4:11" x14ac:dyDescent="0.3">
      <c r="D29" s="6">
        <v>24</v>
      </c>
      <c r="E29" s="2">
        <f t="shared" si="5"/>
        <v>12.653480731090287</v>
      </c>
      <c r="F29" s="9">
        <f t="shared" si="4"/>
        <v>0.91476393517242804</v>
      </c>
      <c r="G29" s="2">
        <f t="shared" si="6"/>
        <v>17.732022122112671</v>
      </c>
      <c r="H29" s="2">
        <f t="shared" si="0"/>
        <v>2.103414237559067</v>
      </c>
      <c r="I29" s="1">
        <f t="shared" si="1"/>
        <v>2</v>
      </c>
      <c r="J29" s="2">
        <f t="shared" si="2"/>
        <v>1.2653480731090287</v>
      </c>
      <c r="K29" s="10">
        <f t="shared" si="3"/>
        <v>14.993178928827188</v>
      </c>
    </row>
    <row r="30" spans="4:11" x14ac:dyDescent="0.3">
      <c r="D30" s="6">
        <v>25</v>
      </c>
      <c r="E30" s="2">
        <f t="shared" si="5"/>
        <v>11.491546895540324</v>
      </c>
      <c r="F30" s="9">
        <f t="shared" si="4"/>
        <v>0.93510337758530249</v>
      </c>
      <c r="G30" s="2">
        <f t="shared" si="6"/>
        <v>16.817258186940244</v>
      </c>
      <c r="H30" s="2">
        <f t="shared" si="0"/>
        <v>2.0525109051752382</v>
      </c>
      <c r="I30" s="1">
        <f t="shared" si="1"/>
        <v>2</v>
      </c>
      <c r="J30" s="2">
        <f t="shared" si="2"/>
        <v>1.1491546895540325</v>
      </c>
      <c r="K30" s="10">
        <f t="shared" si="3"/>
        <v>15.732925316341797</v>
      </c>
    </row>
    <row r="31" spans="4:11" x14ac:dyDescent="0.3">
      <c r="D31" s="6">
        <v>26</v>
      </c>
      <c r="E31" s="2">
        <f t="shared" si="5"/>
        <v>10.394903111161529</v>
      </c>
      <c r="F31" s="9">
        <f t="shared" si="4"/>
        <v>0.94945651810964682</v>
      </c>
      <c r="G31" s="2">
        <f t="shared" si="6"/>
        <v>15.88215480935494</v>
      </c>
      <c r="H31" s="2">
        <f t="shared" si="0"/>
        <v>1.9977500480149581</v>
      </c>
      <c r="I31" s="1">
        <f t="shared" si="1"/>
        <v>2</v>
      </c>
      <c r="J31" s="2">
        <f t="shared" si="2"/>
        <v>1.0394903111161529</v>
      </c>
      <c r="K31" s="10">
        <f t="shared" si="3"/>
        <v>16.542018610099987</v>
      </c>
    </row>
    <row r="32" spans="4:11" x14ac:dyDescent="0.3">
      <c r="D32" s="6">
        <v>27</v>
      </c>
      <c r="E32" s="2">
        <f t="shared" si="5"/>
        <v>9.3531628480603342</v>
      </c>
      <c r="F32" s="9">
        <f t="shared" si="4"/>
        <v>1.1186963843676974</v>
      </c>
      <c r="G32" s="2">
        <f t="shared" si="6"/>
        <v>14.932698291245293</v>
      </c>
      <c r="H32" s="2">
        <f t="shared" si="0"/>
        <v>2.0000000000000004</v>
      </c>
      <c r="I32" s="1">
        <f t="shared" si="1"/>
        <v>2</v>
      </c>
      <c r="J32" s="2">
        <f t="shared" si="2"/>
        <v>0.93531628480603346</v>
      </c>
      <c r="K32" s="10">
        <f t="shared" si="3"/>
        <v>17.438915767545609</v>
      </c>
    </row>
    <row r="33" spans="4:11" x14ac:dyDescent="0.3">
      <c r="D33" s="6">
        <v>28</v>
      </c>
      <c r="E33" s="2">
        <f t="shared" si="5"/>
        <v>8.4178465632543009</v>
      </c>
      <c r="F33" s="9">
        <f t="shared" si="4"/>
        <v>1.3102328091841138</v>
      </c>
      <c r="G33" s="2">
        <f t="shared" si="6"/>
        <v>13.814001906877596</v>
      </c>
      <c r="H33" s="2">
        <f t="shared" si="0"/>
        <v>2</v>
      </c>
      <c r="I33" s="1">
        <f t="shared" si="1"/>
        <v>2</v>
      </c>
      <c r="J33" s="2">
        <f t="shared" si="2"/>
        <v>0.84178465632543009</v>
      </c>
      <c r="K33" s="10">
        <f t="shared" si="3"/>
        <v>18.382231249755861</v>
      </c>
    </row>
    <row r="34" spans="4:11" x14ac:dyDescent="0.3">
      <c r="D34" s="6">
        <v>29</v>
      </c>
      <c r="E34" s="2">
        <f t="shared" si="5"/>
        <v>7.5760619069288708</v>
      </c>
      <c r="F34" s="9">
        <f t="shared" si="4"/>
        <v>1.534562941519475</v>
      </c>
      <c r="G34" s="2">
        <f t="shared" si="6"/>
        <v>12.503769097693482</v>
      </c>
      <c r="H34" s="2">
        <f t="shared" si="0"/>
        <v>2</v>
      </c>
      <c r="I34" s="1">
        <f t="shared" si="1"/>
        <v>2</v>
      </c>
      <c r="J34" s="2">
        <f t="shared" si="2"/>
        <v>0.75760619069288715</v>
      </c>
      <c r="K34" s="10">
        <f t="shared" si="3"/>
        <v>19.376573075050679</v>
      </c>
    </row>
    <row r="35" spans="4:11" x14ac:dyDescent="0.3">
      <c r="D35" s="6">
        <v>30</v>
      </c>
      <c r="E35" s="2">
        <f t="shared" si="5"/>
        <v>6.8184557162359836</v>
      </c>
      <c r="F35" s="9">
        <f t="shared" si="4"/>
        <v>1.7973015215145594</v>
      </c>
      <c r="G35" s="2">
        <f t="shared" si="6"/>
        <v>10.969206156174007</v>
      </c>
      <c r="H35" s="2">
        <f t="shared" si="0"/>
        <v>2</v>
      </c>
      <c r="I35" s="1">
        <f t="shared" si="1"/>
        <v>2</v>
      </c>
      <c r="J35" s="2">
        <f t="shared" si="2"/>
        <v>0.68184557162359838</v>
      </c>
      <c r="K35" s="10">
        <f t="shared" si="3"/>
        <v>20.424701388617628</v>
      </c>
    </row>
    <row r="36" spans="4:11" x14ac:dyDescent="0.3">
      <c r="D36" s="6">
        <v>31</v>
      </c>
      <c r="E36" s="2">
        <f t="shared" si="5"/>
        <v>6.1366101446123862</v>
      </c>
      <c r="F36" s="9">
        <f t="shared" si="4"/>
        <v>2.105024611137825</v>
      </c>
      <c r="G36" s="2">
        <f t="shared" si="6"/>
        <v>9.1719046346594482</v>
      </c>
      <c r="H36" s="2">
        <f t="shared" si="0"/>
        <v>2</v>
      </c>
      <c r="I36" s="1">
        <f t="shared" si="1"/>
        <v>2</v>
      </c>
      <c r="J36" s="2">
        <f t="shared" si="2"/>
        <v>0.61366101446123866</v>
      </c>
      <c r="K36" s="10">
        <f t="shared" si="3"/>
        <v>21.529525638945195</v>
      </c>
    </row>
    <row r="37" spans="4:11" x14ac:dyDescent="0.3">
      <c r="D37" s="6">
        <v>32</v>
      </c>
      <c r="E37" s="2">
        <f t="shared" si="5"/>
        <v>5.5229491301511482</v>
      </c>
      <c r="F37" s="9">
        <f t="shared" si="4"/>
        <v>2.4654341858910263</v>
      </c>
      <c r="G37" s="2">
        <f t="shared" si="6"/>
        <v>7.0668800235216231</v>
      </c>
      <c r="H37" s="2">
        <f t="shared" si="0"/>
        <v>2</v>
      </c>
      <c r="I37" s="1">
        <f t="shared" si="1"/>
        <v>2</v>
      </c>
      <c r="J37" s="2">
        <f t="shared" si="2"/>
        <v>0.5522949130151148</v>
      </c>
      <c r="K37" s="10">
        <f t="shared" si="3"/>
        <v>22.694112654019577</v>
      </c>
    </row>
    <row r="38" spans="4:11" x14ac:dyDescent="0.3">
      <c r="D38" s="18">
        <v>33</v>
      </c>
      <c r="E38" s="19">
        <f t="shared" si="5"/>
        <v>4.9706542171360333</v>
      </c>
      <c r="F38" s="20">
        <f t="shared" si="4"/>
        <v>2.887550906910596</v>
      </c>
      <c r="G38" s="19">
        <f t="shared" si="6"/>
        <v>4.6014458376305969</v>
      </c>
      <c r="H38" s="19">
        <f t="shared" si="0"/>
        <v>2</v>
      </c>
      <c r="I38" s="21">
        <f t="shared" si="1"/>
        <v>2</v>
      </c>
      <c r="J38" s="19">
        <f t="shared" si="2"/>
        <v>0.49706542171360335</v>
      </c>
      <c r="K38" s="22">
        <f t="shared" si="3"/>
        <v>23.921695154383549</v>
      </c>
    </row>
    <row r="39" spans="4:11" ht="15" thickBot="1" x14ac:dyDescent="0.35">
      <c r="D39" s="13">
        <v>34</v>
      </c>
      <c r="E39" s="14">
        <f t="shared" si="5"/>
        <v>4.4735887954224296</v>
      </c>
      <c r="F39" s="15">
        <f t="shared" si="4"/>
        <v>3.3819398983416002</v>
      </c>
      <c r="G39" s="14">
        <f t="shared" si="6"/>
        <v>1.7138949307200009</v>
      </c>
      <c r="H39" s="14">
        <f t="shared" si="0"/>
        <v>2</v>
      </c>
      <c r="I39" s="16">
        <f t="shared" si="1"/>
        <v>2</v>
      </c>
      <c r="J39" s="14">
        <f t="shared" si="2"/>
        <v>0.44735887954224296</v>
      </c>
      <c r="K39" s="17">
        <f t="shared" si="3"/>
        <v>25.215680726688419</v>
      </c>
    </row>
    <row r="40" spans="4:11" x14ac:dyDescent="0.3">
      <c r="D40" s="6">
        <v>35</v>
      </c>
      <c r="E40" s="2">
        <f t="shared" ref="E40" si="7">E39+H39-I39-J39</f>
        <v>4.0262299158801866</v>
      </c>
      <c r="F40" s="9">
        <f t="shared" si="4"/>
        <v>3.9609751809473202</v>
      </c>
      <c r="G40" s="2">
        <f t="shared" ref="G40" si="8">G39-F39</f>
        <v>-1.6680449676215994</v>
      </c>
      <c r="H40" s="2">
        <f t="shared" si="0"/>
        <v>2</v>
      </c>
      <c r="I40" s="1">
        <f t="shared" si="1"/>
        <v>2</v>
      </c>
      <c r="J40" s="2">
        <f t="shared" si="2"/>
        <v>0.40262299158801867</v>
      </c>
      <c r="K40" s="10">
        <f t="shared" si="3"/>
        <v>26.579661282648388</v>
      </c>
    </row>
    <row r="41" spans="4:11" x14ac:dyDescent="0.3">
      <c r="D41" s="6"/>
      <c r="E41" s="2"/>
      <c r="F41" s="9"/>
      <c r="G41" s="2"/>
      <c r="H41" s="2"/>
      <c r="I41" s="1"/>
      <c r="J41" s="2"/>
      <c r="K41" s="10"/>
    </row>
    <row r="42" spans="4:11" x14ac:dyDescent="0.3">
      <c r="D42" s="6" t="s">
        <v>14</v>
      </c>
      <c r="E42" s="2"/>
      <c r="F42" s="24">
        <f>(B7/(B6*B8))*LN((B6*B8*G6*(E6^(B6/B7))+(B7*(B9^(1/B7))))/(B7*B9^(1/B7)))</f>
        <v>33.021218128987805</v>
      </c>
      <c r="G42" s="2"/>
      <c r="H42" s="2"/>
      <c r="I42" s="1"/>
      <c r="J42" s="2"/>
      <c r="K42" s="10"/>
    </row>
    <row r="43" spans="4:11" x14ac:dyDescent="0.3">
      <c r="D43" s="6"/>
      <c r="E43" s="2"/>
      <c r="F43" s="9"/>
      <c r="G43" s="2"/>
      <c r="H43" s="2"/>
      <c r="I43" s="1"/>
      <c r="J43" s="2"/>
      <c r="K43" s="10"/>
    </row>
    <row r="44" spans="4:11" x14ac:dyDescent="0.3">
      <c r="D44" s="6"/>
      <c r="E44" s="2"/>
      <c r="F44" s="9"/>
      <c r="G44" s="2"/>
      <c r="H44" s="2"/>
      <c r="I44" s="1"/>
      <c r="J44" s="2"/>
      <c r="K44" s="10"/>
    </row>
    <row r="45" spans="4:11" x14ac:dyDescent="0.3">
      <c r="D45" s="6"/>
      <c r="E45" s="2"/>
      <c r="F45" s="9"/>
      <c r="G45" s="2"/>
      <c r="H45" s="2"/>
      <c r="I45" s="1"/>
      <c r="J45" s="2"/>
      <c r="K45" s="10"/>
    </row>
    <row r="46" spans="4:11" x14ac:dyDescent="0.3">
      <c r="D46" s="6"/>
      <c r="E46" s="2"/>
      <c r="F46" s="9"/>
      <c r="G46" s="2"/>
      <c r="H46" s="2"/>
      <c r="I46" s="1"/>
      <c r="J46" s="2"/>
      <c r="K46" s="10"/>
    </row>
    <row r="47" spans="4:11" x14ac:dyDescent="0.3">
      <c r="D47" s="6"/>
      <c r="E47" s="2"/>
      <c r="F47" s="9"/>
      <c r="G47" s="2"/>
      <c r="H47" s="2"/>
      <c r="I47" s="1"/>
      <c r="J47" s="2"/>
      <c r="K47" s="10"/>
    </row>
    <row r="48" spans="4:11" x14ac:dyDescent="0.3">
      <c r="D48" s="6"/>
      <c r="E48" s="2"/>
      <c r="F48" s="9"/>
      <c r="G48" s="2"/>
      <c r="H48" s="2"/>
      <c r="I48" s="1"/>
      <c r="J48" s="2"/>
      <c r="K48" s="10"/>
    </row>
    <row r="49" spans="4:11" x14ac:dyDescent="0.3">
      <c r="D49" s="6"/>
      <c r="E49" s="2"/>
      <c r="F49" s="9"/>
      <c r="G49" s="2"/>
      <c r="H49" s="2"/>
      <c r="I49" s="1"/>
      <c r="J49" s="2"/>
      <c r="K49" s="10"/>
    </row>
    <row r="50" spans="4:11" x14ac:dyDescent="0.3">
      <c r="D50" s="6"/>
      <c r="E50" s="2"/>
      <c r="F50" s="9"/>
      <c r="G50" s="2"/>
      <c r="H50" s="2"/>
      <c r="I50" s="1"/>
      <c r="J50" s="2"/>
      <c r="K50" s="10"/>
    </row>
    <row r="51" spans="4:11" x14ac:dyDescent="0.3">
      <c r="D51" s="6"/>
      <c r="E51" s="2"/>
      <c r="F51" s="9"/>
      <c r="G51" s="2"/>
      <c r="H51" s="2"/>
      <c r="I51" s="1"/>
      <c r="J51" s="2"/>
      <c r="K51" s="10"/>
    </row>
    <row r="52" spans="4:11" x14ac:dyDescent="0.3">
      <c r="D52" s="6"/>
      <c r="E52" s="2"/>
      <c r="F52" s="9"/>
      <c r="G52" s="2"/>
      <c r="H52" s="2"/>
      <c r="I52" s="1"/>
      <c r="J52" s="2"/>
      <c r="K52" s="10"/>
    </row>
    <row r="53" spans="4:11" x14ac:dyDescent="0.3">
      <c r="D53" s="6"/>
      <c r="E53" s="2"/>
      <c r="F53" s="9"/>
      <c r="G53" s="2"/>
      <c r="H53" s="2"/>
      <c r="I53" s="1"/>
      <c r="J53" s="2"/>
      <c r="K53" s="10"/>
    </row>
    <row r="54" spans="4:11" x14ac:dyDescent="0.3">
      <c r="D54" s="6"/>
      <c r="E54" s="2"/>
      <c r="F54" s="9"/>
      <c r="G54" s="2"/>
      <c r="H54" s="2"/>
      <c r="I54" s="1"/>
      <c r="J54" s="2"/>
      <c r="K54" s="10"/>
    </row>
    <row r="55" spans="4:11" x14ac:dyDescent="0.3">
      <c r="D55" s="6"/>
      <c r="E55" s="2"/>
      <c r="F55" s="9"/>
      <c r="G55" s="2"/>
      <c r="H55" s="2"/>
      <c r="I55" s="1"/>
      <c r="J55" s="2"/>
      <c r="K55" s="10"/>
    </row>
    <row r="56" spans="4:11" x14ac:dyDescent="0.3">
      <c r="D56" s="6"/>
      <c r="E56" s="2"/>
      <c r="F56" s="9"/>
      <c r="G56" s="2"/>
      <c r="H56" s="2"/>
      <c r="I56" s="1"/>
      <c r="J56" s="2"/>
      <c r="K56" s="10"/>
    </row>
    <row r="57" spans="4:11" x14ac:dyDescent="0.3">
      <c r="D57" s="6"/>
      <c r="E57" s="2"/>
      <c r="F57" s="9"/>
      <c r="G57" s="2"/>
      <c r="H57" s="2"/>
      <c r="I57" s="1"/>
      <c r="J57" s="2"/>
      <c r="K57" s="10"/>
    </row>
    <row r="58" spans="4:11" x14ac:dyDescent="0.3">
      <c r="D58" s="6"/>
      <c r="E58" s="2"/>
      <c r="F58" s="9"/>
      <c r="G58" s="2"/>
      <c r="H58" s="2"/>
      <c r="I58" s="1"/>
      <c r="J58" s="2"/>
      <c r="K58" s="10"/>
    </row>
    <row r="59" spans="4:11" x14ac:dyDescent="0.3">
      <c r="D59" s="6"/>
      <c r="E59" s="2"/>
      <c r="F59" s="9"/>
      <c r="G59" s="2"/>
      <c r="H59" s="2"/>
      <c r="I59" s="1"/>
      <c r="J59" s="2"/>
      <c r="K59" s="10"/>
    </row>
    <row r="60" spans="4:11" x14ac:dyDescent="0.3">
      <c r="D60" s="6"/>
      <c r="E60" s="2"/>
      <c r="F60" s="9"/>
      <c r="G60" s="2"/>
      <c r="H60" s="2"/>
      <c r="I60" s="1"/>
      <c r="J60" s="2"/>
      <c r="K60" s="10"/>
    </row>
    <row r="61" spans="4:11" x14ac:dyDescent="0.3">
      <c r="D61" s="6"/>
      <c r="E61" s="2"/>
      <c r="F61" s="9"/>
      <c r="G61" s="2"/>
      <c r="H61" s="2"/>
      <c r="I61" s="1"/>
      <c r="J61" s="2"/>
      <c r="K61" s="10"/>
    </row>
    <row r="62" spans="4:11" x14ac:dyDescent="0.3">
      <c r="D62" s="6"/>
      <c r="E62" s="2"/>
      <c r="F62" s="9"/>
      <c r="G62" s="2"/>
      <c r="H62" s="2"/>
      <c r="I62" s="1"/>
      <c r="J62" s="2"/>
      <c r="K62" s="10"/>
    </row>
    <row r="63" spans="4:11" x14ac:dyDescent="0.3">
      <c r="D63" s="6"/>
      <c r="E63" s="2"/>
      <c r="F63" s="9"/>
      <c r="G63" s="2"/>
      <c r="H63" s="2"/>
      <c r="I63" s="1"/>
      <c r="J63" s="2"/>
      <c r="K63" s="10"/>
    </row>
    <row r="64" spans="4:11" x14ac:dyDescent="0.3">
      <c r="D64" s="6"/>
      <c r="E64" s="2"/>
      <c r="F64" s="9"/>
      <c r="G64" s="2"/>
      <c r="H64" s="2"/>
      <c r="I64" s="1"/>
      <c r="J64" s="2"/>
      <c r="K64" s="10"/>
    </row>
    <row r="65" spans="4:11" x14ac:dyDescent="0.3">
      <c r="D65" s="6"/>
      <c r="E65" s="2"/>
      <c r="F65" s="9"/>
      <c r="G65" s="2"/>
      <c r="H65" s="2"/>
      <c r="I65" s="1"/>
      <c r="J65" s="2"/>
      <c r="K65" s="10"/>
    </row>
    <row r="66" spans="4:11" x14ac:dyDescent="0.3">
      <c r="D66" s="6"/>
      <c r="E66" s="2"/>
      <c r="F66" s="9"/>
      <c r="G66" s="2"/>
      <c r="H66" s="2"/>
      <c r="I66" s="1"/>
      <c r="J66" s="2"/>
      <c r="K66" s="10"/>
    </row>
    <row r="67" spans="4:11" x14ac:dyDescent="0.3">
      <c r="D67" s="6"/>
      <c r="E67" s="2"/>
      <c r="F67" s="9"/>
      <c r="G67" s="2"/>
      <c r="H67" s="2"/>
      <c r="I67" s="1"/>
      <c r="J67" s="2"/>
      <c r="K67" s="10"/>
    </row>
    <row r="68" spans="4:11" x14ac:dyDescent="0.3">
      <c r="D68" s="6"/>
      <c r="E68" s="2"/>
      <c r="F68" s="9"/>
      <c r="G68" s="2"/>
      <c r="H68" s="2"/>
      <c r="I68" s="1"/>
      <c r="J68" s="2"/>
      <c r="K68" s="10"/>
    </row>
    <row r="69" spans="4:11" x14ac:dyDescent="0.3">
      <c r="D69" s="6"/>
      <c r="E69" s="2"/>
      <c r="F69" s="9"/>
      <c r="G69" s="2"/>
      <c r="H69" s="2"/>
      <c r="I69" s="1"/>
      <c r="J69" s="2"/>
      <c r="K69" s="10"/>
    </row>
    <row r="70" spans="4:11" x14ac:dyDescent="0.3">
      <c r="D70" s="6"/>
      <c r="E70" s="2"/>
      <c r="F70" s="9"/>
      <c r="G70" s="2"/>
      <c r="H70" s="2"/>
      <c r="I70" s="1"/>
      <c r="J70" s="2"/>
      <c r="K70" s="10"/>
    </row>
    <row r="71" spans="4:11" x14ac:dyDescent="0.3">
      <c r="D71" s="6"/>
      <c r="E71" s="2"/>
      <c r="F71" s="9"/>
      <c r="G71" s="2"/>
      <c r="H71" s="2"/>
      <c r="I71" s="1"/>
      <c r="J71" s="2"/>
      <c r="K71" s="10"/>
    </row>
    <row r="72" spans="4:11" x14ac:dyDescent="0.3">
      <c r="D72" s="6"/>
      <c r="E72" s="2"/>
      <c r="F72" s="9"/>
      <c r="G72" s="2"/>
      <c r="H72" s="2"/>
      <c r="I72" s="1"/>
      <c r="J72" s="2"/>
      <c r="K72" s="10"/>
    </row>
    <row r="73" spans="4:11" x14ac:dyDescent="0.3">
      <c r="D73" s="6"/>
      <c r="E73" s="2"/>
      <c r="F73" s="9"/>
      <c r="G73" s="2"/>
      <c r="H73" s="2"/>
      <c r="I73" s="1"/>
      <c r="J73" s="2"/>
      <c r="K73" s="10"/>
    </row>
    <row r="74" spans="4:11" x14ac:dyDescent="0.3">
      <c r="D74" s="6"/>
      <c r="E74" s="2"/>
      <c r="F74" s="9"/>
      <c r="G74" s="2"/>
      <c r="H74" s="2"/>
      <c r="I74" s="1"/>
      <c r="J74" s="2"/>
      <c r="K74" s="10"/>
    </row>
    <row r="75" spans="4:11" x14ac:dyDescent="0.3">
      <c r="D75" s="6"/>
      <c r="E75" s="2"/>
      <c r="F75" s="9"/>
      <c r="G75" s="2"/>
      <c r="H75" s="2"/>
      <c r="I75" s="1"/>
      <c r="J75" s="2"/>
      <c r="K75" s="10"/>
    </row>
    <row r="76" spans="4:11" x14ac:dyDescent="0.3">
      <c r="D76" s="6"/>
      <c r="E76" s="2"/>
      <c r="F76" s="9"/>
      <c r="G76" s="2"/>
      <c r="H76" s="2"/>
      <c r="I76" s="1"/>
      <c r="J76" s="2"/>
      <c r="K76" s="10"/>
    </row>
    <row r="77" spans="4:11" x14ac:dyDescent="0.3">
      <c r="D77" s="6"/>
      <c r="E77" s="2"/>
      <c r="F77" s="9"/>
      <c r="G77" s="2"/>
      <c r="H77" s="2"/>
      <c r="I77" s="1"/>
      <c r="J77" s="2"/>
      <c r="K77" s="10"/>
    </row>
    <row r="78" spans="4:11" x14ac:dyDescent="0.3">
      <c r="D78" s="6"/>
      <c r="E78" s="2"/>
      <c r="F78" s="9"/>
      <c r="G78" s="2"/>
      <c r="H78" s="2"/>
      <c r="I78" s="1"/>
      <c r="J78" s="2"/>
      <c r="K78" s="10"/>
    </row>
    <row r="79" spans="4:11" x14ac:dyDescent="0.3">
      <c r="D79" s="6"/>
      <c r="E79" s="2"/>
      <c r="F79" s="9"/>
      <c r="G79" s="2"/>
      <c r="H79" s="2"/>
      <c r="I79" s="1"/>
      <c r="J79" s="2"/>
      <c r="K79" s="10"/>
    </row>
    <row r="80" spans="4:11" x14ac:dyDescent="0.3">
      <c r="D80" s="6"/>
      <c r="E80" s="2"/>
      <c r="F80" s="9"/>
      <c r="G80" s="2"/>
      <c r="H80" s="2"/>
      <c r="I80" s="1"/>
      <c r="J80" s="2"/>
      <c r="K80" s="10"/>
    </row>
    <row r="81" spans="4:11" x14ac:dyDescent="0.3">
      <c r="D81" s="6"/>
      <c r="E81" s="2"/>
      <c r="F81" s="9"/>
      <c r="G81" s="2"/>
      <c r="H81" s="2"/>
      <c r="I81" s="1"/>
      <c r="J81" s="2"/>
      <c r="K81" s="10"/>
    </row>
    <row r="82" spans="4:11" x14ac:dyDescent="0.3">
      <c r="D82" s="6"/>
      <c r="E82" s="2"/>
      <c r="F82" s="9"/>
      <c r="G82" s="2"/>
      <c r="H82" s="2"/>
      <c r="I82" s="1"/>
      <c r="J82" s="2"/>
      <c r="K82" s="10"/>
    </row>
    <row r="83" spans="4:11" x14ac:dyDescent="0.3">
      <c r="D83" s="6"/>
      <c r="E83" s="2"/>
      <c r="F83" s="9"/>
      <c r="G83" s="2"/>
      <c r="H83" s="2"/>
      <c r="I83" s="1"/>
      <c r="J83" s="2"/>
      <c r="K83" s="10"/>
    </row>
    <row r="84" spans="4:11" x14ac:dyDescent="0.3">
      <c r="D84" s="6"/>
      <c r="E84" s="2"/>
      <c r="F84" s="9"/>
      <c r="G84" s="2"/>
      <c r="H84" s="2"/>
      <c r="I84" s="1"/>
      <c r="J84" s="2"/>
      <c r="K84" s="10"/>
    </row>
    <row r="85" spans="4:11" x14ac:dyDescent="0.3">
      <c r="D85" s="6"/>
      <c r="E85" s="2"/>
      <c r="F85" s="9"/>
      <c r="G85" s="2"/>
      <c r="H85" s="2"/>
      <c r="I85" s="1"/>
      <c r="J85" s="2"/>
      <c r="K85" s="10"/>
    </row>
    <row r="86" spans="4:11" x14ac:dyDescent="0.3">
      <c r="D86" s="6"/>
      <c r="E86" s="2"/>
      <c r="F86" s="9"/>
      <c r="G86" s="2"/>
      <c r="H86" s="2"/>
      <c r="I86" s="1"/>
      <c r="J86" s="2"/>
      <c r="K86" s="10"/>
    </row>
    <row r="87" spans="4:11" x14ac:dyDescent="0.3">
      <c r="D87" s="6"/>
      <c r="E87" s="2"/>
      <c r="F87" s="9"/>
      <c r="G87" s="2"/>
      <c r="H87" s="2"/>
      <c r="I87" s="1"/>
      <c r="J87" s="2"/>
      <c r="K87" s="10"/>
    </row>
    <row r="88" spans="4:11" x14ac:dyDescent="0.3">
      <c r="D88" s="6"/>
      <c r="E88" s="2"/>
      <c r="F88" s="9"/>
      <c r="G88" s="2"/>
      <c r="H88" s="2"/>
      <c r="I88" s="1"/>
      <c r="J88" s="2"/>
      <c r="K88" s="10"/>
    </row>
    <row r="89" spans="4:11" x14ac:dyDescent="0.3">
      <c r="D89" s="6"/>
      <c r="E89" s="2"/>
      <c r="F89" s="9"/>
      <c r="G89" s="2"/>
      <c r="H89" s="2"/>
      <c r="I89" s="1"/>
      <c r="J89" s="2"/>
      <c r="K89" s="10"/>
    </row>
    <row r="90" spans="4:11" x14ac:dyDescent="0.3">
      <c r="D90" s="6"/>
      <c r="E90" s="2"/>
      <c r="F90" s="9"/>
      <c r="G90" s="2"/>
      <c r="H90" s="2"/>
      <c r="I90" s="1"/>
      <c r="J90" s="2"/>
      <c r="K90" s="10"/>
    </row>
    <row r="91" spans="4:11" x14ac:dyDescent="0.3">
      <c r="D91" s="6"/>
      <c r="E91" s="2"/>
      <c r="F91" s="9"/>
      <c r="G91" s="2"/>
      <c r="H91" s="2"/>
      <c r="I91" s="1"/>
      <c r="J91" s="2"/>
      <c r="K91" s="10"/>
    </row>
    <row r="92" spans="4:11" x14ac:dyDescent="0.3">
      <c r="D92" s="6"/>
      <c r="E92" s="2"/>
      <c r="F92" s="9"/>
      <c r="G92" s="2"/>
      <c r="H92" s="2"/>
      <c r="I92" s="1"/>
      <c r="J92" s="2"/>
      <c r="K92" s="10"/>
    </row>
    <row r="93" spans="4:11" x14ac:dyDescent="0.3">
      <c r="D93" s="6"/>
      <c r="E93" s="2"/>
      <c r="F93" s="9"/>
      <c r="G93" s="2"/>
      <c r="H93" s="2"/>
      <c r="I93" s="1"/>
      <c r="J93" s="2"/>
      <c r="K93" s="10"/>
    </row>
    <row r="94" spans="4:11" x14ac:dyDescent="0.3">
      <c r="D94" s="6"/>
      <c r="E94" s="2"/>
      <c r="F94" s="9"/>
      <c r="G94" s="2"/>
      <c r="H94" s="2"/>
      <c r="I94" s="1"/>
      <c r="J94" s="2"/>
      <c r="K94" s="10"/>
    </row>
    <row r="95" spans="4:11" x14ac:dyDescent="0.3">
      <c r="D95" s="6"/>
      <c r="E95" s="2"/>
      <c r="F95" s="9"/>
      <c r="G95" s="2"/>
      <c r="H95" s="2"/>
      <c r="I95" s="1"/>
      <c r="J95" s="2"/>
      <c r="K95" s="10"/>
    </row>
    <row r="96" spans="4:11" x14ac:dyDescent="0.3">
      <c r="D96" s="6"/>
      <c r="E96" s="2"/>
      <c r="F96" s="9"/>
      <c r="G96" s="2"/>
      <c r="H96" s="2"/>
      <c r="I96" s="1"/>
      <c r="J96" s="2"/>
      <c r="K96" s="10"/>
    </row>
    <row r="97" spans="4:11" x14ac:dyDescent="0.3">
      <c r="D97" s="6"/>
      <c r="E97" s="2"/>
      <c r="F97" s="9"/>
      <c r="G97" s="2"/>
      <c r="H97" s="2"/>
      <c r="I97" s="1"/>
      <c r="J97" s="2"/>
      <c r="K97" s="10"/>
    </row>
    <row r="98" spans="4:11" x14ac:dyDescent="0.3">
      <c r="D98" s="6"/>
      <c r="E98" s="2"/>
      <c r="F98" s="9"/>
      <c r="G98" s="2"/>
      <c r="H98" s="2"/>
      <c r="I98" s="1"/>
      <c r="J98" s="2"/>
      <c r="K98" s="10"/>
    </row>
    <row r="99" spans="4:11" x14ac:dyDescent="0.3">
      <c r="D99" s="6"/>
      <c r="E99" s="2"/>
      <c r="F99" s="9"/>
      <c r="G99" s="2"/>
      <c r="H99" s="2"/>
      <c r="I99" s="1"/>
      <c r="J99" s="2"/>
      <c r="K99" s="10"/>
    </row>
    <row r="100" spans="4:11" x14ac:dyDescent="0.3">
      <c r="D100" s="6"/>
      <c r="E100" s="2"/>
      <c r="F100" s="9"/>
      <c r="G100" s="2"/>
      <c r="H100" s="2"/>
      <c r="I100" s="1"/>
      <c r="J100" s="2"/>
      <c r="K100" s="10"/>
    </row>
    <row r="101" spans="4:11" x14ac:dyDescent="0.3">
      <c r="D101" s="6"/>
      <c r="E101" s="2"/>
      <c r="F101" s="9"/>
      <c r="G101" s="2"/>
      <c r="H101" s="2"/>
      <c r="I101" s="1"/>
      <c r="J101" s="2"/>
      <c r="K101" s="10"/>
    </row>
    <row r="102" spans="4:11" x14ac:dyDescent="0.3">
      <c r="D102" s="6"/>
      <c r="E102" s="2"/>
      <c r="F102" s="9"/>
      <c r="G102" s="2"/>
      <c r="H102" s="2"/>
      <c r="I102" s="1"/>
      <c r="J102" s="2"/>
      <c r="K102" s="10"/>
    </row>
    <row r="103" spans="4:11" x14ac:dyDescent="0.3">
      <c r="D103" s="6"/>
      <c r="E103" s="2"/>
      <c r="F103" s="9"/>
      <c r="G103" s="2"/>
      <c r="H103" s="2"/>
      <c r="I103" s="1"/>
      <c r="J103" s="2"/>
      <c r="K103" s="10"/>
    </row>
    <row r="104" spans="4:11" x14ac:dyDescent="0.3">
      <c r="D104" s="6"/>
      <c r="E104" s="2"/>
      <c r="F104" s="9"/>
      <c r="G104" s="2"/>
      <c r="H104" s="2"/>
      <c r="I104" s="1"/>
      <c r="J104" s="2"/>
      <c r="K104" s="10"/>
    </row>
    <row r="105" spans="4:11" x14ac:dyDescent="0.3">
      <c r="D105" s="6"/>
      <c r="E105" s="2"/>
      <c r="F105" s="9"/>
      <c r="G105" s="2"/>
      <c r="H105" s="2"/>
      <c r="I105" s="1"/>
      <c r="J105" s="2"/>
      <c r="K105" s="10"/>
    </row>
    <row r="106" spans="4:11" x14ac:dyDescent="0.3">
      <c r="D106" s="6"/>
      <c r="E106" s="2"/>
      <c r="F106" s="9"/>
      <c r="G106" s="2"/>
      <c r="H106" s="2"/>
      <c r="I106" s="1"/>
      <c r="J106" s="2"/>
      <c r="K106" s="10"/>
    </row>
    <row r="107" spans="4:11" x14ac:dyDescent="0.3">
      <c r="D107" s="6"/>
      <c r="E107" s="2"/>
      <c r="F107" s="9"/>
      <c r="G107" s="2"/>
      <c r="H107" s="2"/>
      <c r="I107" s="1"/>
      <c r="J107" s="2"/>
      <c r="K107" s="10"/>
    </row>
    <row r="108" spans="4:11" x14ac:dyDescent="0.3">
      <c r="D108" s="6"/>
      <c r="E108" s="2"/>
      <c r="F108" s="9"/>
      <c r="G108" s="2"/>
      <c r="H108" s="2"/>
      <c r="I108" s="1"/>
      <c r="J108" s="2"/>
      <c r="K108" s="10"/>
    </row>
    <row r="109" spans="4:11" x14ac:dyDescent="0.3">
      <c r="D109" s="6"/>
      <c r="E109" s="2"/>
      <c r="F109" s="9"/>
      <c r="G109" s="2"/>
      <c r="H109" s="2"/>
      <c r="I109" s="1"/>
      <c r="J109" s="2"/>
      <c r="K109" s="10"/>
    </row>
    <row r="110" spans="4:11" x14ac:dyDescent="0.3">
      <c r="D110" s="6"/>
      <c r="E110" s="2"/>
      <c r="F110" s="9"/>
      <c r="G110" s="2"/>
      <c r="H110" s="2"/>
      <c r="I110" s="1"/>
      <c r="J110" s="2"/>
      <c r="K110" s="10"/>
    </row>
    <row r="111" spans="4:11" x14ac:dyDescent="0.3">
      <c r="D111" s="6"/>
      <c r="E111" s="2"/>
      <c r="F111" s="9"/>
      <c r="G111" s="2"/>
      <c r="H111" s="2"/>
      <c r="I111" s="1"/>
      <c r="J111" s="2"/>
      <c r="K111" s="10"/>
    </row>
    <row r="112" spans="4:11" x14ac:dyDescent="0.3">
      <c r="D112" s="6"/>
      <c r="E112" s="2"/>
      <c r="F112" s="9"/>
      <c r="G112" s="2"/>
      <c r="H112" s="2"/>
      <c r="I112" s="1"/>
      <c r="J112" s="2"/>
      <c r="K112" s="10"/>
    </row>
    <row r="113" spans="4:11" x14ac:dyDescent="0.3">
      <c r="D113" s="6"/>
      <c r="E113" s="2"/>
      <c r="F113" s="9"/>
      <c r="G113" s="2"/>
      <c r="H113" s="2"/>
      <c r="I113" s="1"/>
      <c r="J113" s="2"/>
      <c r="K113" s="10"/>
    </row>
    <row r="114" spans="4:11" x14ac:dyDescent="0.3">
      <c r="D114" s="6"/>
      <c r="E114" s="2"/>
      <c r="F114" s="9"/>
      <c r="G114" s="2"/>
      <c r="H114" s="2"/>
      <c r="I114" s="1"/>
      <c r="J114" s="2"/>
      <c r="K114" s="10"/>
    </row>
    <row r="115" spans="4:11" x14ac:dyDescent="0.3">
      <c r="D115" s="6"/>
      <c r="E115" s="2"/>
      <c r="F115" s="9"/>
      <c r="G115" s="2"/>
      <c r="H115" s="2"/>
      <c r="I115" s="1"/>
      <c r="J115" s="2"/>
      <c r="K115" s="10"/>
    </row>
    <row r="116" spans="4:11" x14ac:dyDescent="0.3">
      <c r="D116" s="6"/>
      <c r="E116" s="2"/>
      <c r="F116" s="9"/>
      <c r="G116" s="2"/>
      <c r="H116" s="2"/>
      <c r="I116" s="1"/>
      <c r="J116" s="2"/>
      <c r="K116" s="10"/>
    </row>
    <row r="117" spans="4:11" x14ac:dyDescent="0.3">
      <c r="D117" s="6"/>
      <c r="E117" s="2"/>
      <c r="F117" s="9"/>
      <c r="G117" s="2"/>
      <c r="H117" s="2"/>
      <c r="I117" s="1"/>
      <c r="J117" s="2"/>
      <c r="K117" s="10"/>
    </row>
    <row r="118" spans="4:11" x14ac:dyDescent="0.3">
      <c r="D118" s="6"/>
      <c r="E118" s="2"/>
      <c r="F118" s="9"/>
      <c r="G118" s="2"/>
      <c r="H118" s="2"/>
      <c r="I118" s="1"/>
      <c r="J118" s="2"/>
      <c r="K118" s="10"/>
    </row>
    <row r="119" spans="4:11" x14ac:dyDescent="0.3">
      <c r="D119" s="6"/>
      <c r="E119" s="2"/>
      <c r="F119" s="9"/>
      <c r="G119" s="2"/>
      <c r="H119" s="2"/>
      <c r="I119" s="1"/>
      <c r="J119" s="2"/>
      <c r="K119" s="10"/>
    </row>
    <row r="120" spans="4:11" x14ac:dyDescent="0.3">
      <c r="D120" s="6"/>
      <c r="E120" s="2"/>
      <c r="F120" s="9"/>
      <c r="G120" s="2"/>
      <c r="H120" s="2"/>
      <c r="I120" s="1"/>
      <c r="J120" s="2"/>
      <c r="K120" s="10"/>
    </row>
    <row r="121" spans="4:11" x14ac:dyDescent="0.3">
      <c r="D121" s="6"/>
      <c r="E121" s="2"/>
      <c r="F121" s="9"/>
      <c r="G121" s="2"/>
      <c r="H121" s="2"/>
      <c r="I121" s="1"/>
      <c r="J121" s="2"/>
      <c r="K121" s="10"/>
    </row>
    <row r="122" spans="4:11" x14ac:dyDescent="0.3">
      <c r="D122" s="6"/>
      <c r="E122" s="2"/>
      <c r="F122" s="9"/>
      <c r="G122" s="2"/>
      <c r="H122" s="2"/>
      <c r="I122" s="1"/>
      <c r="J122" s="2"/>
      <c r="K122" s="10"/>
    </row>
    <row r="123" spans="4:11" x14ac:dyDescent="0.3">
      <c r="D123" s="6"/>
      <c r="E123" s="2"/>
      <c r="F123" s="9"/>
      <c r="G123" s="2"/>
      <c r="H123" s="2"/>
      <c r="I123" s="1"/>
      <c r="J123" s="2"/>
      <c r="K123" s="10"/>
    </row>
    <row r="124" spans="4:11" x14ac:dyDescent="0.3">
      <c r="D124" s="6"/>
      <c r="E124" s="2"/>
      <c r="F124" s="9"/>
      <c r="G124" s="2"/>
      <c r="H124" s="2"/>
      <c r="I124" s="1"/>
      <c r="J124" s="2"/>
      <c r="K124" s="10"/>
    </row>
    <row r="125" spans="4:11" x14ac:dyDescent="0.3">
      <c r="D125" s="6"/>
      <c r="E125" s="2"/>
      <c r="F125" s="9"/>
      <c r="G125" s="2"/>
      <c r="H125" s="2"/>
      <c r="I125" s="1"/>
      <c r="J125" s="2"/>
      <c r="K125" s="10"/>
    </row>
    <row r="126" spans="4:11" x14ac:dyDescent="0.3">
      <c r="D126" s="6"/>
      <c r="E126" s="2"/>
      <c r="F126" s="9"/>
      <c r="G126" s="2"/>
      <c r="H126" s="2"/>
      <c r="I126" s="1"/>
      <c r="J126" s="2"/>
      <c r="K126" s="10"/>
    </row>
    <row r="127" spans="4:11" x14ac:dyDescent="0.3">
      <c r="D127" s="6"/>
      <c r="E127" s="2"/>
      <c r="F127" s="9"/>
      <c r="G127" s="2"/>
      <c r="H127" s="2"/>
      <c r="I127" s="1"/>
      <c r="J127" s="2"/>
      <c r="K127" s="10"/>
    </row>
    <row r="128" spans="4:11" x14ac:dyDescent="0.3">
      <c r="D128" s="6"/>
      <c r="E128" s="2"/>
      <c r="F128" s="9"/>
      <c r="G128" s="2"/>
      <c r="H128" s="2"/>
      <c r="I128" s="1"/>
      <c r="J128" s="2"/>
      <c r="K128" s="10"/>
    </row>
    <row r="129" spans="4:11" x14ac:dyDescent="0.3">
      <c r="D129" s="6"/>
      <c r="E129" s="2"/>
      <c r="F129" s="9"/>
      <c r="G129" s="2"/>
      <c r="H129" s="2"/>
      <c r="I129" s="1"/>
      <c r="J129" s="2"/>
      <c r="K129" s="10"/>
    </row>
    <row r="130" spans="4:11" x14ac:dyDescent="0.3">
      <c r="D130" s="6"/>
      <c r="E130" s="2"/>
      <c r="F130" s="9"/>
      <c r="G130" s="2"/>
      <c r="H130" s="2"/>
      <c r="I130" s="1"/>
      <c r="J130" s="2"/>
      <c r="K130" s="10"/>
    </row>
    <row r="131" spans="4:11" x14ac:dyDescent="0.3">
      <c r="D131" s="6"/>
      <c r="E131" s="2"/>
      <c r="F131" s="9"/>
      <c r="G131" s="2"/>
      <c r="H131" s="2"/>
      <c r="I131" s="1"/>
      <c r="J131" s="2"/>
      <c r="K131" s="10"/>
    </row>
    <row r="132" spans="4:11" x14ac:dyDescent="0.3">
      <c r="D132" s="6"/>
      <c r="E132" s="2"/>
      <c r="F132" s="9"/>
      <c r="G132" s="2"/>
      <c r="H132" s="2"/>
      <c r="I132" s="1"/>
      <c r="J132" s="2"/>
      <c r="K132" s="10"/>
    </row>
    <row r="133" spans="4:11" x14ac:dyDescent="0.3">
      <c r="D133" s="6"/>
      <c r="E133" s="2"/>
      <c r="F133" s="9"/>
      <c r="G133" s="2"/>
      <c r="H133" s="2"/>
      <c r="I133" s="1"/>
      <c r="J133" s="2"/>
      <c r="K133" s="10"/>
    </row>
    <row r="134" spans="4:11" x14ac:dyDescent="0.3">
      <c r="D134" s="6"/>
      <c r="E134" s="2"/>
      <c r="F134" s="9"/>
      <c r="G134" s="2"/>
      <c r="H134" s="2"/>
      <c r="I134" s="1"/>
      <c r="J134" s="2"/>
      <c r="K134" s="10"/>
    </row>
    <row r="135" spans="4:11" x14ac:dyDescent="0.3">
      <c r="D135" s="6"/>
      <c r="E135" s="2"/>
      <c r="F135" s="9"/>
      <c r="G135" s="2"/>
      <c r="H135" s="2"/>
      <c r="I135" s="1"/>
      <c r="J135" s="2"/>
      <c r="K135" s="10"/>
    </row>
    <row r="136" spans="4:11" x14ac:dyDescent="0.3">
      <c r="D136" s="6"/>
      <c r="E136" s="2"/>
      <c r="F136" s="9"/>
      <c r="G136" s="2"/>
      <c r="H136" s="2"/>
      <c r="I136" s="1"/>
      <c r="J136" s="2"/>
      <c r="K136" s="10"/>
    </row>
    <row r="137" spans="4:11" x14ac:dyDescent="0.3">
      <c r="D137" s="6"/>
      <c r="E137" s="2"/>
      <c r="F137" s="9"/>
      <c r="G137" s="2"/>
      <c r="H137" s="2"/>
      <c r="I137" s="1"/>
      <c r="J137" s="2"/>
      <c r="K137" s="10"/>
    </row>
    <row r="138" spans="4:11" x14ac:dyDescent="0.3">
      <c r="D138" s="6"/>
      <c r="E138" s="2"/>
      <c r="F138" s="9"/>
      <c r="G138" s="2"/>
      <c r="H138" s="2"/>
      <c r="I138" s="1"/>
      <c r="J138" s="2"/>
      <c r="K138" s="10"/>
    </row>
    <row r="139" spans="4:11" x14ac:dyDescent="0.3">
      <c r="D139" s="6"/>
      <c r="E139" s="2"/>
      <c r="F139" s="9"/>
      <c r="G139" s="2"/>
      <c r="H139" s="2"/>
      <c r="I139" s="1"/>
      <c r="J139" s="2"/>
      <c r="K139" s="10"/>
    </row>
    <row r="140" spans="4:11" x14ac:dyDescent="0.3">
      <c r="D140" s="6"/>
      <c r="E140" s="2"/>
      <c r="F140" s="9"/>
      <c r="G140" s="2"/>
      <c r="H140" s="2"/>
      <c r="I140" s="1"/>
      <c r="J140" s="2"/>
      <c r="K140" s="10"/>
    </row>
    <row r="141" spans="4:11" x14ac:dyDescent="0.3">
      <c r="D141" s="6"/>
      <c r="E141" s="2"/>
      <c r="F141" s="9"/>
      <c r="G141" s="2"/>
      <c r="H141" s="2"/>
      <c r="I141" s="1"/>
      <c r="J141" s="2"/>
      <c r="K141" s="10"/>
    </row>
    <row r="142" spans="4:11" x14ac:dyDescent="0.3">
      <c r="D142" s="6"/>
      <c r="E142" s="2"/>
      <c r="F142" s="9"/>
      <c r="G142" s="2"/>
      <c r="H142" s="2"/>
      <c r="I142" s="1"/>
      <c r="J142" s="2"/>
      <c r="K142" s="10"/>
    </row>
    <row r="143" spans="4:11" x14ac:dyDescent="0.3">
      <c r="D143" s="6"/>
      <c r="E143" s="2"/>
      <c r="F143" s="9"/>
      <c r="G143" s="2"/>
      <c r="H143" s="2"/>
      <c r="I143" s="1"/>
      <c r="J143" s="2"/>
      <c r="K143" s="10"/>
    </row>
    <row r="144" spans="4:11" x14ac:dyDescent="0.3">
      <c r="D144" s="6"/>
      <c r="E144" s="2"/>
      <c r="F144" s="9"/>
      <c r="G144" s="2"/>
      <c r="H144" s="2"/>
      <c r="I144" s="1"/>
      <c r="J144" s="2"/>
      <c r="K144" s="10"/>
    </row>
    <row r="145" spans="4:11" x14ac:dyDescent="0.3">
      <c r="D145" s="6"/>
      <c r="E145" s="2"/>
      <c r="F145" s="9"/>
      <c r="G145" s="2"/>
      <c r="H145" s="2"/>
      <c r="I145" s="1"/>
      <c r="J145" s="2"/>
      <c r="K145" s="10"/>
    </row>
    <row r="146" spans="4:11" x14ac:dyDescent="0.3">
      <c r="D146" s="6"/>
      <c r="E146" s="2"/>
      <c r="F146" s="9"/>
      <c r="G146" s="2"/>
      <c r="H146" s="2"/>
      <c r="I146" s="1"/>
      <c r="J146" s="2"/>
      <c r="K146" s="10"/>
    </row>
    <row r="147" spans="4:11" x14ac:dyDescent="0.3">
      <c r="D147" s="6"/>
      <c r="E147" s="2"/>
      <c r="F147" s="9"/>
      <c r="G147" s="2"/>
      <c r="H147" s="2"/>
      <c r="I147" s="1"/>
      <c r="J147" s="2"/>
      <c r="K147" s="10"/>
    </row>
    <row r="148" spans="4:11" x14ac:dyDescent="0.3">
      <c r="D148" s="6"/>
      <c r="E148" s="2"/>
      <c r="F148" s="9"/>
      <c r="G148" s="2"/>
      <c r="H148" s="2"/>
      <c r="I148" s="1"/>
      <c r="J148" s="2"/>
      <c r="K148" s="10"/>
    </row>
    <row r="149" spans="4:11" x14ac:dyDescent="0.3">
      <c r="D149" s="6"/>
      <c r="E149" s="2"/>
      <c r="F149" s="9"/>
      <c r="G149" s="2"/>
      <c r="H149" s="2"/>
      <c r="I149" s="1"/>
      <c r="J149" s="2"/>
      <c r="K149" s="10"/>
    </row>
    <row r="150" spans="4:11" x14ac:dyDescent="0.3">
      <c r="D150" s="6"/>
      <c r="E150" s="2"/>
      <c r="F150" s="9"/>
      <c r="G150" s="2"/>
      <c r="H150" s="2"/>
      <c r="I150" s="1"/>
      <c r="J150" s="2"/>
      <c r="K150" s="10"/>
    </row>
    <row r="151" spans="4:11" x14ac:dyDescent="0.3">
      <c r="D151" s="6"/>
      <c r="E151" s="2"/>
      <c r="F151" s="9"/>
      <c r="G151" s="2"/>
      <c r="H151" s="2"/>
      <c r="I151" s="1"/>
      <c r="J151" s="2"/>
      <c r="K151" s="10"/>
    </row>
    <row r="152" spans="4:11" x14ac:dyDescent="0.3">
      <c r="D152" s="6"/>
      <c r="E152" s="2"/>
      <c r="F152" s="9"/>
      <c r="G152" s="2"/>
      <c r="H152" s="2"/>
      <c r="I152" s="1"/>
      <c r="J152" s="2"/>
      <c r="K152" s="10"/>
    </row>
    <row r="153" spans="4:11" x14ac:dyDescent="0.3">
      <c r="D153" s="6"/>
      <c r="E153" s="2"/>
      <c r="F153" s="9"/>
      <c r="G153" s="2"/>
      <c r="H153" s="2"/>
      <c r="I153" s="1"/>
      <c r="J153" s="2"/>
      <c r="K153" s="10"/>
    </row>
    <row r="154" spans="4:11" x14ac:dyDescent="0.3">
      <c r="D154" s="6"/>
      <c r="E154" s="2"/>
      <c r="F154" s="9"/>
      <c r="G154" s="2"/>
      <c r="H154" s="2"/>
      <c r="I154" s="1"/>
      <c r="J154" s="2"/>
      <c r="K154" s="10"/>
    </row>
    <row r="155" spans="4:11" x14ac:dyDescent="0.3">
      <c r="D155" s="6"/>
      <c r="E155" s="2"/>
      <c r="F155" s="9"/>
      <c r="G155" s="2"/>
      <c r="H155" s="2"/>
      <c r="I155" s="1"/>
      <c r="J155" s="2"/>
      <c r="K155" s="10"/>
    </row>
    <row r="156" spans="4:11" x14ac:dyDescent="0.3">
      <c r="D156" s="6"/>
      <c r="E156" s="2"/>
      <c r="F156" s="9"/>
      <c r="G156" s="2"/>
      <c r="H156" s="2"/>
      <c r="I156" s="1"/>
      <c r="J156" s="2"/>
      <c r="K156" s="10"/>
    </row>
    <row r="157" spans="4:11" x14ac:dyDescent="0.3">
      <c r="D157" s="6"/>
      <c r="E157" s="2"/>
      <c r="F157" s="9"/>
      <c r="G157" s="2"/>
      <c r="H157" s="2"/>
      <c r="I157" s="1"/>
      <c r="J157" s="2"/>
      <c r="K157" s="10"/>
    </row>
    <row r="158" spans="4:11" x14ac:dyDescent="0.3">
      <c r="D158" s="6"/>
      <c r="E158" s="2"/>
      <c r="F158" s="9"/>
      <c r="G158" s="2"/>
      <c r="H158" s="2"/>
      <c r="I158" s="1"/>
      <c r="J158" s="2"/>
      <c r="K158" s="10"/>
    </row>
    <row r="159" spans="4:11" x14ac:dyDescent="0.3">
      <c r="D159" s="6"/>
      <c r="E159" s="2"/>
      <c r="F159" s="9"/>
      <c r="G159" s="2"/>
      <c r="H159" s="2"/>
      <c r="I159" s="1"/>
      <c r="J159" s="2"/>
      <c r="K159" s="10"/>
    </row>
    <row r="160" spans="4:11" x14ac:dyDescent="0.3">
      <c r="D160" s="6"/>
      <c r="E160" s="2"/>
      <c r="F160" s="9"/>
      <c r="G160" s="2"/>
      <c r="H160" s="2"/>
      <c r="I160" s="1"/>
      <c r="J160" s="2"/>
      <c r="K160" s="10"/>
    </row>
    <row r="161" spans="4:11" x14ac:dyDescent="0.3">
      <c r="D161" s="6"/>
      <c r="E161" s="2"/>
      <c r="F161" s="9"/>
      <c r="G161" s="2"/>
      <c r="H161" s="2"/>
      <c r="I161" s="1"/>
      <c r="J161" s="2"/>
      <c r="K161" s="10"/>
    </row>
    <row r="162" spans="4:11" x14ac:dyDescent="0.3">
      <c r="D162" s="6"/>
      <c r="E162" s="2"/>
      <c r="F162" s="9"/>
      <c r="G162" s="2"/>
      <c r="H162" s="2"/>
      <c r="I162" s="1"/>
      <c r="J162" s="2"/>
      <c r="K162" s="10"/>
    </row>
    <row r="163" spans="4:11" x14ac:dyDescent="0.3">
      <c r="D163" s="6"/>
      <c r="E163" s="2"/>
      <c r="F163" s="9"/>
      <c r="G163" s="2"/>
      <c r="H163" s="2"/>
      <c r="I163" s="1"/>
      <c r="J163" s="2"/>
      <c r="K163" s="10"/>
    </row>
    <row r="164" spans="4:11" x14ac:dyDescent="0.3">
      <c r="D164" s="6"/>
      <c r="E164" s="2"/>
      <c r="F164" s="9"/>
      <c r="G164" s="2"/>
      <c r="H164" s="2"/>
      <c r="I164" s="1"/>
      <c r="J164" s="2"/>
      <c r="K164" s="10"/>
    </row>
    <row r="165" spans="4:11" x14ac:dyDescent="0.3">
      <c r="D165" s="6"/>
      <c r="E165" s="2"/>
      <c r="F165" s="9"/>
      <c r="G165" s="2"/>
      <c r="H165" s="2"/>
      <c r="I165" s="1"/>
      <c r="J165" s="2"/>
      <c r="K165" s="10"/>
    </row>
    <row r="166" spans="4:11" x14ac:dyDescent="0.3">
      <c r="D166" s="6"/>
      <c r="E166" s="2"/>
      <c r="F166" s="9"/>
      <c r="G166" s="2"/>
      <c r="H166" s="2"/>
      <c r="I166" s="1"/>
      <c r="J166" s="2"/>
      <c r="K166" s="10"/>
    </row>
    <row r="167" spans="4:11" x14ac:dyDescent="0.3">
      <c r="D167" s="6"/>
      <c r="E167" s="2"/>
      <c r="F167" s="9"/>
      <c r="G167" s="2"/>
      <c r="H167" s="2"/>
      <c r="I167" s="1"/>
      <c r="J167" s="2"/>
      <c r="K167" s="10"/>
    </row>
    <row r="168" spans="4:11" x14ac:dyDescent="0.3">
      <c r="D168" s="6"/>
      <c r="E168" s="2"/>
      <c r="F168" s="9"/>
      <c r="G168" s="2"/>
      <c r="H168" s="2"/>
      <c r="I168" s="1"/>
      <c r="J168" s="2"/>
      <c r="K168" s="10"/>
    </row>
    <row r="169" spans="4:11" x14ac:dyDescent="0.3">
      <c r="D169" s="6"/>
      <c r="E169" s="2"/>
      <c r="F169" s="9"/>
      <c r="G169" s="2"/>
      <c r="H169" s="2"/>
      <c r="I169" s="1"/>
      <c r="J169" s="2"/>
      <c r="K169" s="10"/>
    </row>
    <row r="170" spans="4:11" x14ac:dyDescent="0.3">
      <c r="D170" s="6"/>
      <c r="E170" s="2"/>
      <c r="F170" s="9"/>
      <c r="G170" s="2"/>
      <c r="H170" s="2"/>
      <c r="I170" s="1"/>
      <c r="J170" s="2"/>
      <c r="K170" s="10"/>
    </row>
    <row r="171" spans="4:11" x14ac:dyDescent="0.3">
      <c r="D171" s="6"/>
      <c r="E171" s="2"/>
      <c r="F171" s="9"/>
      <c r="G171" s="2"/>
      <c r="H171" s="2"/>
      <c r="I171" s="1"/>
      <c r="J171" s="2"/>
      <c r="K171" s="10"/>
    </row>
    <row r="172" spans="4:11" x14ac:dyDescent="0.3">
      <c r="D172" s="6"/>
      <c r="E172" s="2"/>
      <c r="F172" s="9"/>
      <c r="G172" s="2"/>
      <c r="H172" s="2"/>
      <c r="I172" s="1"/>
      <c r="J172" s="2"/>
      <c r="K172" s="10"/>
    </row>
    <row r="173" spans="4:11" x14ac:dyDescent="0.3">
      <c r="D173" s="6"/>
      <c r="E173" s="2"/>
      <c r="F173" s="9"/>
      <c r="G173" s="2"/>
      <c r="H173" s="2"/>
      <c r="I173" s="1"/>
      <c r="J173" s="2"/>
      <c r="K173" s="10"/>
    </row>
    <row r="174" spans="4:11" x14ac:dyDescent="0.3">
      <c r="D174" s="6"/>
      <c r="E174" s="2"/>
      <c r="F174" s="9"/>
      <c r="G174" s="2"/>
      <c r="H174" s="2"/>
      <c r="I174" s="1"/>
      <c r="J174" s="2"/>
      <c r="K174" s="10"/>
    </row>
    <row r="175" spans="4:11" x14ac:dyDescent="0.3">
      <c r="D175" s="6"/>
      <c r="E175" s="2"/>
      <c r="F175" s="9"/>
      <c r="G175" s="2"/>
      <c r="H175" s="2"/>
      <c r="I175" s="1"/>
      <c r="J175" s="2"/>
      <c r="K175" s="10"/>
    </row>
    <row r="176" spans="4:11" x14ac:dyDescent="0.3">
      <c r="D176" s="6"/>
      <c r="E176" s="2"/>
      <c r="F176" s="9"/>
      <c r="G176" s="2"/>
      <c r="H176" s="2"/>
      <c r="I176" s="1"/>
      <c r="J176" s="2"/>
      <c r="K176" s="10"/>
    </row>
    <row r="177" spans="4:11" x14ac:dyDescent="0.3">
      <c r="D177" s="6"/>
      <c r="E177" s="2"/>
      <c r="F177" s="9"/>
      <c r="G177" s="2"/>
      <c r="H177" s="2"/>
      <c r="I177" s="1"/>
      <c r="J177" s="2"/>
      <c r="K177" s="10"/>
    </row>
    <row r="178" spans="4:11" x14ac:dyDescent="0.3">
      <c r="D178" s="6"/>
      <c r="E178" s="2"/>
      <c r="F178" s="9"/>
      <c r="G178" s="2"/>
      <c r="H178" s="2"/>
      <c r="I178" s="1"/>
      <c r="J178" s="2"/>
      <c r="K178" s="10"/>
    </row>
    <row r="179" spans="4:11" x14ac:dyDescent="0.3">
      <c r="D179" s="6"/>
      <c r="E179" s="2"/>
      <c r="F179" s="9"/>
      <c r="G179" s="2"/>
      <c r="H179" s="2"/>
      <c r="I179" s="1"/>
      <c r="J179" s="2"/>
      <c r="K179" s="10"/>
    </row>
    <row r="180" spans="4:11" x14ac:dyDescent="0.3">
      <c r="D180" s="6"/>
      <c r="E180" s="2"/>
      <c r="F180" s="9"/>
      <c r="G180" s="2"/>
      <c r="H180" s="2"/>
      <c r="I180" s="1"/>
      <c r="J180" s="2"/>
      <c r="K180" s="10"/>
    </row>
    <row r="181" spans="4:11" x14ac:dyDescent="0.3">
      <c r="D181" s="6"/>
      <c r="E181" s="2"/>
      <c r="F181" s="9"/>
      <c r="G181" s="2"/>
      <c r="H181" s="2"/>
      <c r="I181" s="1"/>
      <c r="J181" s="2"/>
      <c r="K181" s="10"/>
    </row>
    <row r="182" spans="4:11" x14ac:dyDescent="0.3">
      <c r="D182" s="6"/>
      <c r="E182" s="2"/>
      <c r="F182" s="9"/>
      <c r="G182" s="2"/>
      <c r="H182" s="2"/>
      <c r="I182" s="1"/>
      <c r="J182" s="2"/>
      <c r="K182" s="10"/>
    </row>
    <row r="183" spans="4:11" x14ac:dyDescent="0.3">
      <c r="D183" s="6"/>
      <c r="E183" s="2"/>
      <c r="F183" s="9"/>
      <c r="G183" s="2"/>
      <c r="H183" s="2"/>
      <c r="I183" s="1"/>
      <c r="J183" s="2"/>
      <c r="K183" s="10"/>
    </row>
    <row r="184" spans="4:11" x14ac:dyDescent="0.3">
      <c r="D184" s="6"/>
      <c r="E184" s="2"/>
      <c r="F184" s="9"/>
      <c r="G184" s="2"/>
      <c r="H184" s="2"/>
      <c r="I184" s="1"/>
      <c r="J184" s="2"/>
      <c r="K184" s="10"/>
    </row>
    <row r="185" spans="4:11" x14ac:dyDescent="0.3">
      <c r="D185" s="6"/>
      <c r="E185" s="2"/>
      <c r="F185" s="9"/>
      <c r="G185" s="2"/>
      <c r="H185" s="2"/>
      <c r="I185" s="1"/>
      <c r="J185" s="2"/>
      <c r="K185" s="10"/>
    </row>
    <row r="186" spans="4:11" x14ac:dyDescent="0.3">
      <c r="D186" s="6"/>
      <c r="E186" s="2"/>
      <c r="F186" s="9"/>
      <c r="G186" s="2"/>
      <c r="H186" s="2"/>
      <c r="I186" s="1"/>
      <c r="J186" s="2"/>
      <c r="K186" s="10"/>
    </row>
    <row r="187" spans="4:11" x14ac:dyDescent="0.3">
      <c r="D187" s="6"/>
      <c r="E187" s="2"/>
      <c r="F187" s="9"/>
      <c r="G187" s="2"/>
      <c r="H187" s="2"/>
      <c r="I187" s="1"/>
      <c r="J187" s="2"/>
      <c r="K187" s="10"/>
    </row>
    <row r="188" spans="4:11" x14ac:dyDescent="0.3">
      <c r="D188" s="6"/>
      <c r="E188" s="2"/>
      <c r="F188" s="9"/>
      <c r="G188" s="2"/>
      <c r="H188" s="2"/>
      <c r="I188" s="1"/>
      <c r="J188" s="2"/>
      <c r="K188" s="10"/>
    </row>
    <row r="189" spans="4:11" x14ac:dyDescent="0.3">
      <c r="D189" s="6"/>
      <c r="E189" s="2"/>
      <c r="F189" s="9"/>
      <c r="G189" s="2"/>
      <c r="H189" s="2"/>
      <c r="I189" s="1"/>
      <c r="J189" s="2"/>
      <c r="K189" s="10"/>
    </row>
    <row r="190" spans="4:11" x14ac:dyDescent="0.3">
      <c r="D190" s="6"/>
      <c r="E190" s="2"/>
      <c r="F190" s="9"/>
      <c r="G190" s="2"/>
      <c r="H190" s="2"/>
      <c r="I190" s="1"/>
      <c r="J190" s="2"/>
      <c r="K190" s="10"/>
    </row>
    <row r="191" spans="4:11" x14ac:dyDescent="0.3">
      <c r="D191" s="6"/>
      <c r="E191" s="2"/>
      <c r="F191" s="9"/>
      <c r="G191" s="2"/>
      <c r="H191" s="2"/>
      <c r="I191" s="1"/>
      <c r="J191" s="2"/>
      <c r="K191" s="10"/>
    </row>
    <row r="192" spans="4:11" x14ac:dyDescent="0.3">
      <c r="D192" s="6"/>
      <c r="E192" s="2"/>
      <c r="F192" s="9"/>
      <c r="G192" s="2"/>
      <c r="H192" s="2"/>
      <c r="I192" s="1"/>
      <c r="J192" s="2"/>
      <c r="K192" s="10"/>
    </row>
    <row r="193" spans="4:11" x14ac:dyDescent="0.3">
      <c r="D193" s="6"/>
      <c r="E193" s="2"/>
      <c r="F193" s="9"/>
      <c r="G193" s="2"/>
      <c r="H193" s="2"/>
      <c r="I193" s="1"/>
      <c r="J193" s="2"/>
      <c r="K193" s="10"/>
    </row>
    <row r="194" spans="4:11" x14ac:dyDescent="0.3">
      <c r="D194" s="6"/>
      <c r="E194" s="2"/>
      <c r="F194" s="9"/>
      <c r="G194" s="2"/>
      <c r="H194" s="2"/>
      <c r="I194" s="1"/>
      <c r="J194" s="2"/>
      <c r="K194" s="10"/>
    </row>
    <row r="195" spans="4:11" x14ac:dyDescent="0.3">
      <c r="D195" s="6"/>
      <c r="E195" s="2"/>
      <c r="F195" s="9"/>
      <c r="G195" s="2"/>
      <c r="H195" s="2"/>
      <c r="I195" s="1"/>
      <c r="J195" s="2"/>
      <c r="K195" s="10"/>
    </row>
    <row r="196" spans="4:11" x14ac:dyDescent="0.3">
      <c r="D196" s="6"/>
      <c r="E196" s="2"/>
      <c r="F196" s="9"/>
      <c r="G196" s="2"/>
      <c r="H196" s="2"/>
      <c r="I196" s="1"/>
      <c r="J196" s="2"/>
      <c r="K196" s="10"/>
    </row>
    <row r="197" spans="4:11" x14ac:dyDescent="0.3">
      <c r="D197" s="6"/>
      <c r="E197" s="2"/>
      <c r="F197" s="9"/>
      <c r="G197" s="2"/>
      <c r="H197" s="2"/>
      <c r="I197" s="1"/>
      <c r="J197" s="2"/>
      <c r="K197" s="10"/>
    </row>
    <row r="198" spans="4:11" x14ac:dyDescent="0.3">
      <c r="D198" s="6"/>
      <c r="E198" s="2"/>
      <c r="F198" s="9"/>
      <c r="G198" s="2"/>
      <c r="H198" s="2"/>
      <c r="I198" s="1"/>
      <c r="J198" s="2"/>
      <c r="K198" s="10"/>
    </row>
    <row r="199" spans="4:11" x14ac:dyDescent="0.3">
      <c r="D199" s="6"/>
      <c r="E199" s="2"/>
      <c r="F199" s="9"/>
      <c r="G199" s="2"/>
      <c r="H199" s="2"/>
      <c r="I199" s="1"/>
      <c r="J199" s="2"/>
      <c r="K199" s="10"/>
    </row>
    <row r="200" spans="4:11" x14ac:dyDescent="0.3">
      <c r="D200" s="6"/>
      <c r="E200" s="2"/>
      <c r="F200" s="9"/>
      <c r="G200" s="2"/>
      <c r="H200" s="2"/>
      <c r="I200" s="1"/>
      <c r="J200" s="2"/>
      <c r="K200" s="10"/>
    </row>
    <row r="201" spans="4:11" x14ac:dyDescent="0.3">
      <c r="D201" s="6"/>
      <c r="E201" s="2"/>
      <c r="F201" s="9"/>
      <c r="G201" s="2"/>
      <c r="H201" s="2"/>
      <c r="I201" s="1"/>
      <c r="J201" s="2"/>
      <c r="K201" s="10"/>
    </row>
    <row r="202" spans="4:11" x14ac:dyDescent="0.3">
      <c r="D202" s="6"/>
      <c r="E202" s="2"/>
      <c r="F202" s="9"/>
      <c r="G202" s="2"/>
      <c r="H202" s="2"/>
      <c r="I202" s="1"/>
      <c r="J202" s="2"/>
      <c r="K202" s="10"/>
    </row>
    <row r="203" spans="4:11" x14ac:dyDescent="0.3">
      <c r="D203" s="6"/>
      <c r="E203" s="2"/>
      <c r="F203" s="9"/>
      <c r="G203" s="2"/>
      <c r="H203" s="2"/>
      <c r="I203" s="1"/>
      <c r="J203" s="2"/>
      <c r="K203" s="10"/>
    </row>
    <row r="204" spans="4:11" x14ac:dyDescent="0.3">
      <c r="D204" s="6"/>
      <c r="E204" s="2"/>
      <c r="F204" s="9"/>
      <c r="G204" s="2"/>
      <c r="H204" s="2"/>
      <c r="I204" s="1"/>
      <c r="J204" s="2"/>
      <c r="K204" s="10"/>
    </row>
    <row r="205" spans="4:11" x14ac:dyDescent="0.3">
      <c r="D205" s="6"/>
      <c r="E205" s="2"/>
      <c r="F205" s="9"/>
      <c r="G205" s="2"/>
      <c r="H205" s="2"/>
      <c r="I205" s="1"/>
      <c r="J205" s="2"/>
      <c r="K205" s="10"/>
    </row>
    <row r="206" spans="4:11" x14ac:dyDescent="0.3">
      <c r="D206" s="6"/>
      <c r="E206" s="2"/>
      <c r="F206" s="9"/>
      <c r="G206" s="2"/>
      <c r="H206" s="2"/>
      <c r="I206" s="1"/>
      <c r="J206" s="2"/>
      <c r="K206" s="10"/>
    </row>
    <row r="207" spans="4:11" x14ac:dyDescent="0.3">
      <c r="D207" s="6"/>
      <c r="E207" s="2"/>
      <c r="F207" s="9"/>
      <c r="G207" s="2"/>
      <c r="H207" s="2"/>
      <c r="I207" s="1"/>
      <c r="J207" s="2"/>
      <c r="K207" s="10"/>
    </row>
    <row r="208" spans="4:11" x14ac:dyDescent="0.3">
      <c r="D208" s="6"/>
      <c r="E208" s="2"/>
      <c r="F208" s="9"/>
      <c r="G208" s="2"/>
      <c r="H208" s="2"/>
      <c r="I208" s="1"/>
      <c r="J208" s="2"/>
      <c r="K208" s="10"/>
    </row>
    <row r="209" spans="4:11" x14ac:dyDescent="0.3">
      <c r="D209" s="6"/>
      <c r="E209" s="2"/>
      <c r="F209" s="9"/>
      <c r="G209" s="2"/>
      <c r="H209" s="2"/>
      <c r="I209" s="1"/>
      <c r="J209" s="2"/>
      <c r="K209" s="10"/>
    </row>
    <row r="210" spans="4:11" x14ac:dyDescent="0.3">
      <c r="D210" s="6"/>
      <c r="E210" s="2"/>
      <c r="F210" s="9"/>
      <c r="G210" s="2"/>
      <c r="H210" s="2"/>
      <c r="I210" s="1"/>
      <c r="J210" s="2"/>
      <c r="K210" s="10"/>
    </row>
    <row r="211" spans="4:11" x14ac:dyDescent="0.3">
      <c r="D211" s="6"/>
      <c r="E211" s="2"/>
      <c r="F211" s="9"/>
      <c r="G211" s="2"/>
      <c r="H211" s="2"/>
      <c r="I211" s="1"/>
      <c r="J211" s="2"/>
      <c r="K211" s="10"/>
    </row>
    <row r="212" spans="4:11" x14ac:dyDescent="0.3">
      <c r="D212" s="6"/>
      <c r="E212" s="2"/>
      <c r="F212" s="9"/>
      <c r="G212" s="2"/>
      <c r="H212" s="2"/>
      <c r="I212" s="1"/>
      <c r="J212" s="2"/>
      <c r="K212" s="10"/>
    </row>
    <row r="213" spans="4:11" x14ac:dyDescent="0.3">
      <c r="D213" s="6"/>
      <c r="E213" s="2"/>
      <c r="F213" s="9"/>
      <c r="G213" s="2"/>
      <c r="H213" s="2"/>
      <c r="I213" s="1"/>
      <c r="J213" s="2"/>
      <c r="K213" s="10"/>
    </row>
    <row r="214" spans="4:11" x14ac:dyDescent="0.3">
      <c r="D214" s="6"/>
      <c r="E214" s="2"/>
      <c r="F214" s="9"/>
      <c r="G214" s="2"/>
      <c r="H214" s="2"/>
      <c r="I214" s="1"/>
      <c r="J214" s="2"/>
      <c r="K214" s="10"/>
    </row>
    <row r="215" spans="4:11" x14ac:dyDescent="0.3">
      <c r="D215" s="6"/>
      <c r="E215" s="2"/>
      <c r="F215" s="9"/>
      <c r="G215" s="2"/>
      <c r="H215" s="2"/>
      <c r="I215" s="1"/>
      <c r="J215" s="2"/>
      <c r="K215" s="10"/>
    </row>
    <row r="216" spans="4:11" x14ac:dyDescent="0.3">
      <c r="D216" s="6"/>
      <c r="E216" s="2"/>
      <c r="F216" s="9"/>
      <c r="G216" s="2"/>
      <c r="H216" s="2"/>
      <c r="I216" s="1"/>
      <c r="J216" s="2"/>
      <c r="K216" s="10"/>
    </row>
    <row r="217" spans="4:11" x14ac:dyDescent="0.3">
      <c r="D217" s="6"/>
      <c r="E217" s="2"/>
      <c r="F217" s="9"/>
      <c r="G217" s="2"/>
      <c r="H217" s="2"/>
      <c r="I217" s="1"/>
      <c r="J217" s="2"/>
      <c r="K217" s="10"/>
    </row>
    <row r="218" spans="4:11" x14ac:dyDescent="0.3">
      <c r="D218" s="6"/>
      <c r="E218" s="2"/>
      <c r="F218" s="9"/>
      <c r="G218" s="2"/>
      <c r="H218" s="2"/>
      <c r="I218" s="1"/>
      <c r="J218" s="2"/>
      <c r="K218" s="10"/>
    </row>
    <row r="219" spans="4:11" x14ac:dyDescent="0.3">
      <c r="D219" s="6"/>
      <c r="E219" s="2"/>
      <c r="F219" s="9"/>
      <c r="G219" s="2"/>
      <c r="H219" s="2"/>
      <c r="I219" s="1"/>
      <c r="J219" s="2"/>
      <c r="K219" s="10"/>
    </row>
    <row r="220" spans="4:11" x14ac:dyDescent="0.3">
      <c r="D220" s="6"/>
      <c r="E220" s="2"/>
      <c r="F220" s="9"/>
      <c r="G220" s="2"/>
      <c r="H220" s="2"/>
      <c r="I220" s="1"/>
      <c r="J220" s="2"/>
      <c r="K220" s="10"/>
    </row>
    <row r="221" spans="4:11" x14ac:dyDescent="0.3">
      <c r="D221" s="6"/>
      <c r="E221" s="2"/>
      <c r="F221" s="9"/>
      <c r="G221" s="2"/>
      <c r="H221" s="2"/>
      <c r="I221" s="1"/>
      <c r="J221" s="2"/>
      <c r="K221" s="10"/>
    </row>
    <row r="222" spans="4:11" x14ac:dyDescent="0.3">
      <c r="D222" s="6"/>
      <c r="E222" s="2"/>
      <c r="F222" s="9"/>
      <c r="G222" s="2"/>
      <c r="H222" s="2"/>
      <c r="I222" s="1"/>
      <c r="J222" s="2"/>
      <c r="K222" s="10"/>
    </row>
    <row r="223" spans="4:11" x14ac:dyDescent="0.3">
      <c r="D223" s="6"/>
      <c r="E223" s="2"/>
      <c r="F223" s="9"/>
      <c r="G223" s="2"/>
      <c r="H223" s="2"/>
      <c r="I223" s="1"/>
      <c r="J223" s="2"/>
      <c r="K223" s="10"/>
    </row>
    <row r="224" spans="4:11" x14ac:dyDescent="0.3">
      <c r="D224" s="6"/>
      <c r="E224" s="2"/>
      <c r="F224" s="9"/>
      <c r="G224" s="2"/>
      <c r="H224" s="2"/>
      <c r="I224" s="1"/>
      <c r="J224" s="2"/>
      <c r="K224" s="10"/>
    </row>
    <row r="225" spans="4:11" x14ac:dyDescent="0.3">
      <c r="D225" s="6"/>
      <c r="E225" s="2"/>
      <c r="F225" s="9"/>
      <c r="G225" s="2"/>
      <c r="H225" s="2"/>
      <c r="I225" s="1"/>
      <c r="J225" s="2"/>
      <c r="K225" s="10"/>
    </row>
    <row r="226" spans="4:11" x14ac:dyDescent="0.3">
      <c r="D226" s="6"/>
      <c r="E226" s="2"/>
      <c r="F226" s="9"/>
      <c r="G226" s="2"/>
      <c r="H226" s="2"/>
      <c r="I226" s="1"/>
      <c r="J226" s="2"/>
      <c r="K226" s="10"/>
    </row>
    <row r="227" spans="4:11" x14ac:dyDescent="0.3">
      <c r="D227" s="6"/>
      <c r="E227" s="2"/>
      <c r="F227" s="9"/>
      <c r="G227" s="2"/>
      <c r="H227" s="2"/>
      <c r="I227" s="1"/>
      <c r="J227" s="2"/>
      <c r="K227" s="10"/>
    </row>
    <row r="228" spans="4:11" x14ac:dyDescent="0.3">
      <c r="D228" s="6"/>
      <c r="E228" s="2"/>
      <c r="F228" s="9"/>
      <c r="G228" s="2"/>
      <c r="H228" s="2"/>
      <c r="I228" s="1"/>
      <c r="J228" s="2"/>
      <c r="K228" s="10"/>
    </row>
    <row r="229" spans="4:11" x14ac:dyDescent="0.3">
      <c r="D229" s="6"/>
      <c r="E229" s="2"/>
      <c r="F229" s="9"/>
      <c r="G229" s="2"/>
      <c r="H229" s="2"/>
      <c r="I229" s="1"/>
      <c r="J229" s="2"/>
      <c r="K229" s="10"/>
    </row>
    <row r="230" spans="4:11" x14ac:dyDescent="0.3">
      <c r="D230" s="6"/>
      <c r="E230" s="2"/>
      <c r="F230" s="9"/>
      <c r="G230" s="2"/>
      <c r="H230" s="2"/>
      <c r="I230" s="1"/>
      <c r="J230" s="2"/>
      <c r="K230" s="10"/>
    </row>
    <row r="231" spans="4:11" x14ac:dyDescent="0.3">
      <c r="D231" s="6"/>
      <c r="E231" s="2"/>
      <c r="F231" s="9"/>
      <c r="G231" s="2"/>
      <c r="H231" s="2"/>
      <c r="I231" s="1"/>
      <c r="J231" s="2"/>
      <c r="K231" s="10"/>
    </row>
    <row r="232" spans="4:11" x14ac:dyDescent="0.3">
      <c r="D232" s="6"/>
      <c r="E232" s="2"/>
      <c r="F232" s="9"/>
      <c r="G232" s="2"/>
      <c r="H232" s="2"/>
      <c r="I232" s="1"/>
      <c r="J232" s="2"/>
      <c r="K232" s="10"/>
    </row>
    <row r="233" spans="4:11" x14ac:dyDescent="0.3">
      <c r="D233" s="6"/>
      <c r="E233" s="2"/>
      <c r="F233" s="9"/>
      <c r="G233" s="2"/>
      <c r="H233" s="2"/>
      <c r="I233" s="1"/>
      <c r="J233" s="2"/>
      <c r="K233" s="10"/>
    </row>
    <row r="234" spans="4:11" x14ac:dyDescent="0.3">
      <c r="D234" s="6"/>
      <c r="E234" s="2"/>
      <c r="F234" s="9"/>
      <c r="G234" s="2"/>
      <c r="H234" s="2"/>
      <c r="I234" s="1"/>
      <c r="J234" s="2"/>
      <c r="K234" s="10"/>
    </row>
    <row r="235" spans="4:11" x14ac:dyDescent="0.3">
      <c r="D235" s="6"/>
      <c r="E235" s="2"/>
      <c r="F235" s="9"/>
      <c r="G235" s="2"/>
      <c r="H235" s="2"/>
      <c r="I235" s="1"/>
      <c r="J235" s="2"/>
      <c r="K235" s="10"/>
    </row>
    <row r="236" spans="4:11" x14ac:dyDescent="0.3">
      <c r="D236" s="6"/>
      <c r="E236" s="2"/>
      <c r="F236" s="9"/>
      <c r="G236" s="2"/>
      <c r="H236" s="2"/>
      <c r="I236" s="1"/>
      <c r="J236" s="2"/>
      <c r="K236" s="10"/>
    </row>
    <row r="237" spans="4:11" x14ac:dyDescent="0.3">
      <c r="D237" s="6"/>
      <c r="E237" s="2"/>
      <c r="F237" s="9"/>
      <c r="G237" s="2"/>
      <c r="H237" s="2"/>
      <c r="I237" s="1"/>
      <c r="J237" s="2"/>
      <c r="K237" s="10"/>
    </row>
    <row r="238" spans="4:11" x14ac:dyDescent="0.3">
      <c r="D238" s="6"/>
      <c r="E238" s="2"/>
      <c r="F238" s="9"/>
      <c r="G238" s="2"/>
      <c r="H238" s="2"/>
      <c r="I238" s="1"/>
      <c r="J238" s="2"/>
      <c r="K238" s="10"/>
    </row>
    <row r="239" spans="4:11" x14ac:dyDescent="0.3">
      <c r="D239" s="6"/>
      <c r="E239" s="2"/>
      <c r="F239" s="9"/>
      <c r="G239" s="2"/>
      <c r="H239" s="2"/>
      <c r="I239" s="1"/>
      <c r="J239" s="2"/>
      <c r="K239" s="10"/>
    </row>
    <row r="240" spans="4:11" x14ac:dyDescent="0.3">
      <c r="D240" s="6"/>
      <c r="E240" s="2"/>
      <c r="F240" s="9"/>
      <c r="G240" s="2"/>
      <c r="H240" s="2"/>
      <c r="I240" s="1"/>
      <c r="J240" s="2"/>
      <c r="K240" s="10"/>
    </row>
    <row r="241" spans="4:11" x14ac:dyDescent="0.3">
      <c r="D241" s="6"/>
      <c r="E241" s="2"/>
      <c r="F241" s="9"/>
      <c r="G241" s="2"/>
      <c r="H241" s="2"/>
      <c r="I241" s="1"/>
      <c r="J241" s="2"/>
      <c r="K241" s="10"/>
    </row>
    <row r="242" spans="4:11" x14ac:dyDescent="0.3">
      <c r="D242" s="6"/>
      <c r="E242" s="2"/>
      <c r="F242" s="9"/>
      <c r="G242" s="2"/>
      <c r="H242" s="2"/>
      <c r="I242" s="1"/>
      <c r="J242" s="2"/>
      <c r="K242" s="10"/>
    </row>
    <row r="243" spans="4:11" x14ac:dyDescent="0.3">
      <c r="D243" s="6"/>
      <c r="E243" s="2"/>
      <c r="F243" s="9"/>
      <c r="G243" s="2"/>
      <c r="H243" s="2"/>
      <c r="I243" s="1"/>
      <c r="J243" s="2"/>
      <c r="K243" s="10"/>
    </row>
    <row r="244" spans="4:11" x14ac:dyDescent="0.3">
      <c r="D244" s="6"/>
      <c r="E244" s="2"/>
      <c r="F244" s="9"/>
      <c r="G244" s="2"/>
      <c r="H244" s="2"/>
      <c r="I244" s="1"/>
      <c r="J244" s="2"/>
      <c r="K244" s="10"/>
    </row>
    <row r="245" spans="4:11" x14ac:dyDescent="0.3">
      <c r="D245" s="6"/>
      <c r="E245" s="2"/>
      <c r="F245" s="9"/>
      <c r="G245" s="2"/>
      <c r="H245" s="2"/>
      <c r="I245" s="1"/>
      <c r="J245" s="2"/>
      <c r="K245" s="10"/>
    </row>
    <row r="246" spans="4:11" x14ac:dyDescent="0.3">
      <c r="D246" s="6"/>
      <c r="E246" s="2"/>
      <c r="F246" s="9"/>
      <c r="G246" s="2"/>
      <c r="H246" s="2"/>
      <c r="I246" s="1"/>
      <c r="J246" s="2"/>
      <c r="K246" s="10"/>
    </row>
    <row r="247" spans="4:11" x14ac:dyDescent="0.3">
      <c r="D247" s="6"/>
      <c r="E247" s="2"/>
      <c r="F247" s="9"/>
      <c r="G247" s="2"/>
      <c r="H247" s="2"/>
      <c r="I247" s="1"/>
      <c r="J247" s="2"/>
      <c r="K247" s="10"/>
    </row>
    <row r="248" spans="4:11" x14ac:dyDescent="0.3">
      <c r="D248" s="6"/>
      <c r="E248" s="2"/>
      <c r="F248" s="9"/>
      <c r="G248" s="2"/>
      <c r="H248" s="2"/>
      <c r="I248" s="1"/>
      <c r="J248" s="2"/>
      <c r="K248" s="10"/>
    </row>
    <row r="249" spans="4:11" x14ac:dyDescent="0.3">
      <c r="D249" s="6"/>
      <c r="E249" s="2"/>
      <c r="F249" s="9"/>
      <c r="G249" s="2"/>
      <c r="H249" s="2"/>
      <c r="I249" s="1"/>
      <c r="J249" s="2"/>
      <c r="K249" s="10"/>
    </row>
    <row r="250" spans="4:11" x14ac:dyDescent="0.3">
      <c r="D250" s="6"/>
      <c r="E250" s="2"/>
      <c r="F250" s="9"/>
      <c r="G250" s="2"/>
      <c r="H250" s="2"/>
      <c r="I250" s="1"/>
      <c r="J250" s="2"/>
      <c r="K250" s="10"/>
    </row>
    <row r="251" spans="4:11" x14ac:dyDescent="0.3">
      <c r="D251" s="6"/>
      <c r="E251" s="2"/>
      <c r="F251" s="9"/>
      <c r="G251" s="2"/>
      <c r="H251" s="2"/>
      <c r="I251" s="1"/>
      <c r="J251" s="2"/>
      <c r="K251" s="10"/>
    </row>
    <row r="252" spans="4:11" x14ac:dyDescent="0.3">
      <c r="D252" s="6"/>
      <c r="E252" s="2"/>
      <c r="F252" s="9"/>
      <c r="G252" s="2"/>
      <c r="H252" s="2"/>
      <c r="I252" s="1"/>
      <c r="J252" s="2"/>
      <c r="K252" s="10"/>
    </row>
    <row r="253" spans="4:11" x14ac:dyDescent="0.3">
      <c r="D253" s="6"/>
      <c r="E253" s="2"/>
      <c r="F253" s="9"/>
      <c r="G253" s="2"/>
      <c r="H253" s="2"/>
      <c r="I253" s="1"/>
      <c r="J253" s="2"/>
      <c r="K253" s="10"/>
    </row>
    <row r="254" spans="4:11" x14ac:dyDescent="0.3">
      <c r="D254" s="6"/>
      <c r="E254" s="2"/>
      <c r="F254" s="9"/>
      <c r="G254" s="2"/>
      <c r="H254" s="2"/>
      <c r="I254" s="1"/>
      <c r="J254" s="2"/>
      <c r="K254" s="10"/>
    </row>
    <row r="255" spans="4:11" x14ac:dyDescent="0.3">
      <c r="D255" s="6"/>
      <c r="E255" s="2"/>
      <c r="F255" s="9"/>
      <c r="G255" s="2"/>
      <c r="H255" s="2"/>
      <c r="I255" s="1"/>
      <c r="J255" s="2"/>
      <c r="K255" s="10"/>
    </row>
    <row r="256" spans="4:11" x14ac:dyDescent="0.3">
      <c r="D256" s="6"/>
      <c r="E256" s="2"/>
      <c r="F256" s="9"/>
      <c r="G256" s="2"/>
      <c r="H256" s="2"/>
      <c r="I256" s="1"/>
      <c r="J256" s="2"/>
      <c r="K256" s="10"/>
    </row>
    <row r="257" spans="4:11" x14ac:dyDescent="0.3">
      <c r="D257" s="6"/>
      <c r="E257" s="2"/>
      <c r="F257" s="9"/>
      <c r="G257" s="2"/>
      <c r="H257" s="2"/>
      <c r="I257" s="1"/>
      <c r="J257" s="2"/>
      <c r="K257" s="10"/>
    </row>
    <row r="258" spans="4:11" x14ac:dyDescent="0.3">
      <c r="D258" s="6"/>
      <c r="E258" s="2"/>
      <c r="F258" s="9"/>
      <c r="G258" s="2"/>
      <c r="H258" s="2"/>
      <c r="I258" s="1"/>
      <c r="J258" s="2"/>
      <c r="K258" s="10"/>
    </row>
    <row r="259" spans="4:11" x14ac:dyDescent="0.3">
      <c r="D259" s="6"/>
      <c r="E259" s="2"/>
      <c r="F259" s="9"/>
      <c r="G259" s="2"/>
      <c r="H259" s="2"/>
      <c r="I259" s="1"/>
      <c r="J259" s="2"/>
      <c r="K259" s="10"/>
    </row>
    <row r="260" spans="4:11" x14ac:dyDescent="0.3">
      <c r="D260" s="6"/>
      <c r="E260" s="2"/>
      <c r="F260" s="9"/>
      <c r="G260" s="2"/>
      <c r="H260" s="2"/>
      <c r="I260" s="1"/>
      <c r="J260" s="2"/>
      <c r="K260" s="10"/>
    </row>
    <row r="261" spans="4:11" x14ac:dyDescent="0.3">
      <c r="D261" s="6"/>
      <c r="E261" s="2"/>
      <c r="F261" s="9"/>
      <c r="G261" s="2"/>
      <c r="H261" s="2"/>
      <c r="I261" s="1"/>
      <c r="J261" s="2"/>
      <c r="K261" s="10"/>
    </row>
    <row r="262" spans="4:11" x14ac:dyDescent="0.3">
      <c r="D262" s="6"/>
      <c r="E262" s="2"/>
      <c r="F262" s="9"/>
      <c r="G262" s="2"/>
      <c r="H262" s="2"/>
      <c r="I262" s="1"/>
      <c r="J262" s="2"/>
      <c r="K262" s="10"/>
    </row>
    <row r="263" spans="4:11" x14ac:dyDescent="0.3">
      <c r="D263" s="6"/>
      <c r="E263" s="2"/>
      <c r="F263" s="9"/>
      <c r="G263" s="2"/>
      <c r="H263" s="2"/>
      <c r="I263" s="1"/>
      <c r="J263" s="2"/>
      <c r="K263" s="10"/>
    </row>
    <row r="264" spans="4:11" x14ac:dyDescent="0.3">
      <c r="D264" s="6"/>
      <c r="E264" s="2"/>
      <c r="F264" s="9"/>
      <c r="G264" s="2"/>
      <c r="H264" s="2"/>
      <c r="I264" s="1"/>
      <c r="J264" s="2"/>
      <c r="K264" s="10"/>
    </row>
    <row r="265" spans="4:11" x14ac:dyDescent="0.3">
      <c r="D265" s="6"/>
      <c r="E265" s="2"/>
      <c r="F265" s="9"/>
      <c r="G265" s="2"/>
      <c r="H265" s="2"/>
      <c r="I265" s="1"/>
      <c r="J265" s="2"/>
      <c r="K265" s="10"/>
    </row>
    <row r="266" spans="4:11" x14ac:dyDescent="0.3">
      <c r="D266" s="6"/>
      <c r="E266" s="2"/>
      <c r="F266" s="9"/>
      <c r="G266" s="2"/>
      <c r="H266" s="2"/>
      <c r="I266" s="1"/>
      <c r="J266" s="2"/>
      <c r="K266" s="10"/>
    </row>
    <row r="267" spans="4:11" x14ac:dyDescent="0.3">
      <c r="D267" s="6"/>
      <c r="E267" s="2"/>
      <c r="F267" s="9"/>
      <c r="G267" s="2"/>
      <c r="H267" s="2"/>
      <c r="I267" s="1"/>
      <c r="J267" s="2"/>
      <c r="K267" s="10"/>
    </row>
    <row r="268" spans="4:11" x14ac:dyDescent="0.3">
      <c r="D268" s="6"/>
      <c r="E268" s="2"/>
      <c r="F268" s="9"/>
      <c r="G268" s="2"/>
      <c r="H268" s="2"/>
      <c r="I268" s="1"/>
      <c r="J268" s="2"/>
      <c r="K268" s="10"/>
    </row>
    <row r="269" spans="4:11" x14ac:dyDescent="0.3">
      <c r="D269" s="6"/>
      <c r="E269" s="2"/>
      <c r="F269" s="9"/>
      <c r="G269" s="2"/>
      <c r="H269" s="2"/>
      <c r="I269" s="1"/>
      <c r="J269" s="2"/>
      <c r="K269" s="10"/>
    </row>
    <row r="270" spans="4:11" x14ac:dyDescent="0.3">
      <c r="D270" s="6"/>
      <c r="E270" s="2"/>
      <c r="F270" s="9"/>
      <c r="G270" s="2"/>
      <c r="H270" s="2"/>
      <c r="I270" s="1"/>
      <c r="J270" s="2"/>
      <c r="K270" s="10"/>
    </row>
    <row r="271" spans="4:11" x14ac:dyDescent="0.3">
      <c r="D271" s="6"/>
      <c r="E271" s="2"/>
      <c r="F271" s="9"/>
      <c r="G271" s="2"/>
      <c r="H271" s="2"/>
      <c r="I271" s="1"/>
      <c r="J271" s="2"/>
      <c r="K271" s="10"/>
    </row>
    <row r="272" spans="4:11" x14ac:dyDescent="0.3">
      <c r="D272" s="6"/>
      <c r="E272" s="2"/>
      <c r="F272" s="9"/>
      <c r="G272" s="2"/>
      <c r="H272" s="2"/>
      <c r="I272" s="1"/>
      <c r="J272" s="2"/>
      <c r="K272" s="10"/>
    </row>
    <row r="273" spans="4:11" x14ac:dyDescent="0.3">
      <c r="D273" s="6"/>
      <c r="E273" s="2"/>
      <c r="F273" s="9"/>
      <c r="G273" s="2"/>
      <c r="H273" s="2"/>
      <c r="I273" s="1"/>
      <c r="J273" s="2"/>
      <c r="K273" s="10"/>
    </row>
    <row r="274" spans="4:11" x14ac:dyDescent="0.3">
      <c r="D274" s="6"/>
      <c r="E274" s="2"/>
      <c r="F274" s="9"/>
      <c r="G274" s="2"/>
      <c r="H274" s="2"/>
      <c r="I274" s="1"/>
      <c r="J274" s="2"/>
      <c r="K274" s="10"/>
    </row>
    <row r="275" spans="4:11" x14ac:dyDescent="0.3">
      <c r="D275" s="6"/>
      <c r="E275" s="2"/>
      <c r="F275" s="9"/>
      <c r="G275" s="2"/>
      <c r="H275" s="2"/>
      <c r="I275" s="1"/>
      <c r="J275" s="2"/>
      <c r="K275" s="10"/>
    </row>
    <row r="276" spans="4:11" x14ac:dyDescent="0.3">
      <c r="D276" s="6"/>
      <c r="E276" s="2"/>
      <c r="F276" s="9"/>
      <c r="G276" s="2"/>
      <c r="H276" s="2"/>
      <c r="I276" s="1"/>
      <c r="J276" s="2"/>
      <c r="K276" s="10"/>
    </row>
    <row r="277" spans="4:11" x14ac:dyDescent="0.3">
      <c r="D277" s="6"/>
      <c r="E277" s="2"/>
      <c r="F277" s="9"/>
      <c r="G277" s="2"/>
      <c r="H277" s="2"/>
      <c r="I277" s="1"/>
      <c r="J277" s="2"/>
      <c r="K277" s="10"/>
    </row>
    <row r="278" spans="4:11" x14ac:dyDescent="0.3">
      <c r="D278" s="6"/>
      <c r="E278" s="2"/>
      <c r="F278" s="9"/>
      <c r="G278" s="2"/>
      <c r="H278" s="2"/>
      <c r="I278" s="1"/>
      <c r="J278" s="2"/>
      <c r="K278" s="10"/>
    </row>
    <row r="279" spans="4:11" x14ac:dyDescent="0.3">
      <c r="D279" s="6"/>
      <c r="E279" s="2"/>
      <c r="F279" s="9"/>
      <c r="G279" s="2"/>
      <c r="H279" s="2"/>
      <c r="I279" s="1"/>
      <c r="J279" s="2"/>
      <c r="K279" s="10"/>
    </row>
    <row r="280" spans="4:11" x14ac:dyDescent="0.3">
      <c r="D280" s="6"/>
      <c r="E280" s="2"/>
      <c r="F280" s="9"/>
      <c r="G280" s="2"/>
      <c r="H280" s="2"/>
      <c r="I280" s="1"/>
      <c r="J280" s="2"/>
      <c r="K280" s="10"/>
    </row>
    <row r="281" spans="4:11" x14ac:dyDescent="0.3">
      <c r="D281" s="6"/>
      <c r="E281" s="2"/>
      <c r="F281" s="9"/>
      <c r="G281" s="2"/>
      <c r="H281" s="2"/>
      <c r="I281" s="1"/>
      <c r="J281" s="2"/>
      <c r="K281" s="10"/>
    </row>
    <row r="282" spans="4:11" x14ac:dyDescent="0.3">
      <c r="D282" s="6"/>
      <c r="E282" s="2"/>
      <c r="F282" s="9"/>
      <c r="G282" s="2"/>
      <c r="H282" s="2"/>
      <c r="I282" s="1"/>
      <c r="J282" s="2"/>
      <c r="K282" s="10"/>
    </row>
    <row r="283" spans="4:11" x14ac:dyDescent="0.3">
      <c r="D283" s="6"/>
      <c r="E283" s="2"/>
      <c r="F283" s="9"/>
      <c r="G283" s="2"/>
      <c r="H283" s="2"/>
      <c r="I283" s="1"/>
      <c r="J283" s="2"/>
      <c r="K283" s="10"/>
    </row>
    <row r="284" spans="4:11" x14ac:dyDescent="0.3">
      <c r="D284" s="6"/>
      <c r="E284" s="2"/>
      <c r="F284" s="9"/>
      <c r="G284" s="2"/>
      <c r="H284" s="2"/>
      <c r="I284" s="1"/>
      <c r="J284" s="2"/>
      <c r="K284" s="10"/>
    </row>
    <row r="285" spans="4:11" x14ac:dyDescent="0.3">
      <c r="D285" s="6"/>
      <c r="E285" s="2"/>
      <c r="F285" s="9"/>
      <c r="G285" s="2"/>
      <c r="H285" s="2"/>
      <c r="I285" s="1"/>
      <c r="J285" s="2"/>
      <c r="K285" s="10"/>
    </row>
    <row r="286" spans="4:11" x14ac:dyDescent="0.3">
      <c r="D286" s="6"/>
      <c r="E286" s="2"/>
      <c r="F286" s="9"/>
      <c r="G286" s="2"/>
      <c r="H286" s="2"/>
      <c r="I286" s="1"/>
      <c r="J286" s="2"/>
      <c r="K286" s="10"/>
    </row>
    <row r="287" spans="4:11" x14ac:dyDescent="0.3">
      <c r="D287" s="6"/>
      <c r="E287" s="2"/>
      <c r="F287" s="9"/>
      <c r="G287" s="2"/>
      <c r="H287" s="2"/>
      <c r="I287" s="1"/>
      <c r="J287" s="2"/>
      <c r="K287" s="10"/>
    </row>
    <row r="288" spans="4:11" x14ac:dyDescent="0.3">
      <c r="D288" s="6"/>
      <c r="E288" s="2"/>
      <c r="F288" s="9"/>
      <c r="G288" s="2"/>
      <c r="H288" s="2"/>
      <c r="I288" s="1"/>
      <c r="J288" s="2"/>
      <c r="K288" s="10"/>
    </row>
    <row r="289" spans="4:11" x14ac:dyDescent="0.3">
      <c r="D289" s="6"/>
      <c r="E289" s="2"/>
      <c r="F289" s="9"/>
      <c r="G289" s="2"/>
      <c r="H289" s="2"/>
      <c r="I289" s="1"/>
      <c r="J289" s="2"/>
      <c r="K289" s="10"/>
    </row>
    <row r="290" spans="4:11" x14ac:dyDescent="0.3">
      <c r="D290" s="6"/>
      <c r="E290" s="2"/>
      <c r="F290" s="9"/>
      <c r="G290" s="2"/>
      <c r="H290" s="2"/>
      <c r="I290" s="1"/>
      <c r="J290" s="2"/>
      <c r="K290" s="10"/>
    </row>
    <row r="291" spans="4:11" x14ac:dyDescent="0.3">
      <c r="D291" s="6"/>
      <c r="E291" s="2"/>
      <c r="F291" s="9"/>
      <c r="G291" s="2"/>
      <c r="H291" s="2"/>
      <c r="I291" s="1"/>
      <c r="J291" s="2"/>
      <c r="K291" s="10"/>
    </row>
    <row r="292" spans="4:11" x14ac:dyDescent="0.3">
      <c r="D292" s="6"/>
      <c r="E292" s="2"/>
      <c r="F292" s="9"/>
      <c r="G292" s="2"/>
      <c r="H292" s="2"/>
      <c r="I292" s="1"/>
      <c r="J292" s="2"/>
      <c r="K292" s="10"/>
    </row>
    <row r="293" spans="4:11" x14ac:dyDescent="0.3">
      <c r="D293" s="6"/>
      <c r="E293" s="2"/>
      <c r="F293" s="9"/>
      <c r="G293" s="2"/>
      <c r="H293" s="2"/>
      <c r="I293" s="1"/>
      <c r="J293" s="2"/>
      <c r="K293" s="10"/>
    </row>
    <row r="294" spans="4:11" x14ac:dyDescent="0.3">
      <c r="D294" s="6"/>
      <c r="E294" s="2"/>
      <c r="F294" s="9"/>
      <c r="G294" s="2"/>
      <c r="H294" s="2"/>
      <c r="I294" s="1"/>
      <c r="J294" s="2"/>
      <c r="K294" s="10"/>
    </row>
    <row r="295" spans="4:11" x14ac:dyDescent="0.3">
      <c r="D295" s="6"/>
      <c r="E295" s="2"/>
      <c r="F295" s="9"/>
      <c r="G295" s="2"/>
      <c r="H295" s="2"/>
      <c r="I295" s="1"/>
      <c r="J295" s="2"/>
      <c r="K295" s="10"/>
    </row>
    <row r="296" spans="4:11" x14ac:dyDescent="0.3">
      <c r="D296" s="6"/>
      <c r="E296" s="2"/>
      <c r="F296" s="9"/>
      <c r="G296" s="2"/>
      <c r="H296" s="2"/>
      <c r="I296" s="1"/>
      <c r="J296" s="2"/>
      <c r="K296" s="10"/>
    </row>
    <row r="297" spans="4:11" x14ac:dyDescent="0.3">
      <c r="D297" s="6"/>
      <c r="E297" s="2"/>
      <c r="F297" s="9"/>
      <c r="G297" s="2"/>
      <c r="H297" s="2"/>
      <c r="I297" s="1"/>
      <c r="J297" s="2"/>
      <c r="K297" s="10"/>
    </row>
    <row r="298" spans="4:11" x14ac:dyDescent="0.3">
      <c r="D298" s="6"/>
      <c r="E298" s="2"/>
      <c r="F298" s="9"/>
      <c r="G298" s="2"/>
      <c r="H298" s="2"/>
      <c r="I298" s="1"/>
      <c r="J298" s="2"/>
      <c r="K298" s="10"/>
    </row>
    <row r="299" spans="4:11" x14ac:dyDescent="0.3">
      <c r="D299" s="6"/>
      <c r="E299" s="2"/>
      <c r="F299" s="9"/>
      <c r="G299" s="2"/>
      <c r="H299" s="2"/>
      <c r="I299" s="1"/>
      <c r="J299" s="2"/>
      <c r="K299" s="10"/>
    </row>
    <row r="300" spans="4:11" x14ac:dyDescent="0.3">
      <c r="D300" s="6"/>
      <c r="E300" s="2"/>
      <c r="F300" s="9"/>
      <c r="G300" s="2"/>
      <c r="H300" s="2"/>
      <c r="I300" s="1"/>
      <c r="J300" s="2"/>
      <c r="K300" s="10"/>
    </row>
    <row r="301" spans="4:11" x14ac:dyDescent="0.3">
      <c r="D301" s="6"/>
      <c r="E301" s="2"/>
      <c r="F301" s="9"/>
      <c r="G301" s="2"/>
      <c r="H301" s="2"/>
      <c r="I301" s="1"/>
      <c r="J301" s="2"/>
      <c r="K301" s="10"/>
    </row>
    <row r="302" spans="4:11" x14ac:dyDescent="0.3">
      <c r="D302" s="6"/>
      <c r="E302" s="2"/>
      <c r="F302" s="9"/>
      <c r="G302" s="2"/>
      <c r="H302" s="2"/>
      <c r="I302" s="1"/>
      <c r="J302" s="2"/>
      <c r="K302" s="10"/>
    </row>
    <row r="303" spans="4:11" x14ac:dyDescent="0.3">
      <c r="D303" s="6"/>
      <c r="E303" s="2"/>
      <c r="F303" s="9"/>
      <c r="G303" s="2"/>
      <c r="H303" s="2"/>
      <c r="I303" s="1"/>
      <c r="J303" s="2"/>
      <c r="K303" s="10"/>
    </row>
    <row r="304" spans="4:11" x14ac:dyDescent="0.3">
      <c r="D304" s="6"/>
      <c r="E304" s="2"/>
      <c r="F304" s="9"/>
      <c r="G304" s="2"/>
      <c r="H304" s="2"/>
      <c r="I304" s="1"/>
      <c r="J304" s="2"/>
      <c r="K304" s="10"/>
    </row>
    <row r="305" spans="4:11" x14ac:dyDescent="0.3">
      <c r="D305" s="6"/>
      <c r="E305" s="2"/>
      <c r="F305" s="9"/>
      <c r="G305" s="2"/>
      <c r="H305" s="2"/>
      <c r="I305" s="1"/>
      <c r="J305" s="2"/>
      <c r="K305" s="10"/>
    </row>
    <row r="306" spans="4:11" x14ac:dyDescent="0.3">
      <c r="D306" s="6"/>
      <c r="E306" s="2"/>
      <c r="F306" s="9"/>
      <c r="G306" s="2"/>
      <c r="H306" s="2"/>
      <c r="I306" s="1"/>
      <c r="J306" s="2"/>
      <c r="K306" s="10"/>
    </row>
    <row r="307" spans="4:11" x14ac:dyDescent="0.3">
      <c r="D307" s="6"/>
      <c r="E307" s="2"/>
      <c r="F307" s="9"/>
      <c r="G307" s="2"/>
      <c r="H307" s="2"/>
      <c r="I307" s="1"/>
      <c r="J307" s="2"/>
      <c r="K307" s="10"/>
    </row>
    <row r="308" spans="4:11" x14ac:dyDescent="0.3">
      <c r="D308" s="6"/>
      <c r="E308" s="2"/>
      <c r="F308" s="9"/>
      <c r="G308" s="2"/>
      <c r="H308" s="2"/>
      <c r="I308" s="1"/>
      <c r="J308" s="2"/>
      <c r="K308" s="10"/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/>
      <c r="E310" s="2"/>
      <c r="F310" s="9"/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3:K701"/>
  <sheetViews>
    <sheetView topLeftCell="A3" zoomScale="120" zoomScaleNormal="120" workbookViewId="0">
      <pane xSplit="4" ySplit="8" topLeftCell="E11" activePane="bottomRight" state="frozen"/>
      <selection activeCell="A3" sqref="A3"/>
      <selection pane="topRight" activeCell="E3" sqref="E3"/>
      <selection pane="bottomLeft" activeCell="A11" sqref="A11"/>
      <selection pane="bottomRight" activeCell="F112" sqref="F112"/>
    </sheetView>
  </sheetViews>
  <sheetFormatPr defaultRowHeight="14.4" x14ac:dyDescent="0.3"/>
  <cols>
    <col min="1" max="1" width="4.88671875" customWidth="1"/>
    <col min="2" max="2" width="5.33203125" customWidth="1"/>
    <col min="5" max="5" width="10.109375" customWidth="1"/>
    <col min="6" max="6" width="15.2187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9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100</v>
      </c>
      <c r="F6" s="25">
        <v>0.69179999999999997</v>
      </c>
      <c r="G6" s="2">
        <v>500</v>
      </c>
      <c r="H6" s="2">
        <f t="shared" ref="H6:H37" si="0">B$10*(E6^B$6)*(F6^B$7)</f>
        <v>3.6982486853108414</v>
      </c>
      <c r="I6" s="1">
        <f t="shared" ref="I6:I37" si="1">B$9</f>
        <v>2</v>
      </c>
      <c r="J6" s="2">
        <f t="shared" ref="J6:J37" si="2">B$8*E6</f>
        <v>10</v>
      </c>
      <c r="K6" s="10">
        <f t="shared" ref="K6:K37" si="3">(1/B$6)*(E6^((B$7-B$6)/B$7))*(B$9^((1-B$7)/B$7))</f>
        <v>5.3333333333333348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91.698248685310844</v>
      </c>
      <c r="F7" s="9">
        <f t="shared" ref="F7:F38" si="4">IF(G6&gt;K6,F6+((F6/(1-B$7))*(((B$8*(1-B$6))-((B$6*B$9)/E7)))),(B$9^(1/B$7))*(B$10^(-1/B$7))*(E7^(-B$6/B$7)))</f>
        <v>0.74667426761891509</v>
      </c>
      <c r="G7" s="2">
        <f>G6-F6</f>
        <v>499.3082</v>
      </c>
      <c r="H7" s="2">
        <f t="shared" si="0"/>
        <v>3.6587652811924696</v>
      </c>
      <c r="I7" s="1">
        <f t="shared" si="1"/>
        <v>2</v>
      </c>
      <c r="J7" s="2">
        <f t="shared" si="2"/>
        <v>9.1698248685310855</v>
      </c>
      <c r="K7" s="10">
        <f t="shared" si="3"/>
        <v>5.5695256357754666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71" si="5">E7+H7-I7-J7</f>
        <v>84.187189097972237</v>
      </c>
      <c r="F8" s="9">
        <f t="shared" si="4"/>
        <v>0.80535635489903745</v>
      </c>
      <c r="G8" s="2">
        <f t="shared" ref="G8:G71" si="6">G7-F7</f>
        <v>498.56152573238109</v>
      </c>
      <c r="H8" s="2">
        <f t="shared" si="0"/>
        <v>3.6205239170527728</v>
      </c>
      <c r="I8" s="1">
        <f t="shared" si="1"/>
        <v>2</v>
      </c>
      <c r="J8" s="2">
        <f t="shared" si="2"/>
        <v>8.4187189097972244</v>
      </c>
      <c r="K8" s="10">
        <f t="shared" si="3"/>
        <v>5.8126707450210988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77.388994105227795</v>
      </c>
      <c r="F9" s="9">
        <f t="shared" si="4"/>
        <v>0.8680200854793455</v>
      </c>
      <c r="G9" s="2">
        <f t="shared" si="6"/>
        <v>497.75616937748202</v>
      </c>
      <c r="H9" s="2">
        <f t="shared" si="0"/>
        <v>3.583519032949062</v>
      </c>
      <c r="I9" s="1">
        <f t="shared" si="1"/>
        <v>2</v>
      </c>
      <c r="J9" s="2">
        <f t="shared" si="2"/>
        <v>7.7388994105227802</v>
      </c>
      <c r="K9" s="10">
        <f t="shared" si="3"/>
        <v>6.0626029577112863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71.233613727654074</v>
      </c>
      <c r="F10" s="9">
        <f t="shared" si="4"/>
        <v>0.93483268757915916</v>
      </c>
      <c r="G10" s="2">
        <f t="shared" si="6"/>
        <v>496.88814929200265</v>
      </c>
      <c r="H10" s="2">
        <f t="shared" si="0"/>
        <v>3.5477439736262504</v>
      </c>
      <c r="I10" s="1">
        <f t="shared" si="1"/>
        <v>2</v>
      </c>
      <c r="J10" s="2">
        <f t="shared" si="2"/>
        <v>7.1233613727654079</v>
      </c>
      <c r="K10" s="10">
        <f t="shared" si="3"/>
        <v>6.3191147149663243</v>
      </c>
    </row>
    <row r="11" spans="1:11" x14ac:dyDescent="0.3">
      <c r="D11" s="6">
        <v>6</v>
      </c>
      <c r="E11" s="2">
        <f t="shared" si="5"/>
        <v>65.657996328514926</v>
      </c>
      <c r="F11" s="9">
        <f t="shared" si="4"/>
        <v>1.0059521147274695</v>
      </c>
      <c r="G11" s="2">
        <f t="shared" si="6"/>
        <v>495.95331660442349</v>
      </c>
      <c r="H11" s="2">
        <f t="shared" si="0"/>
        <v>3.5131909002512001</v>
      </c>
      <c r="I11" s="1">
        <f t="shared" si="1"/>
        <v>2</v>
      </c>
      <c r="J11" s="2">
        <f t="shared" si="2"/>
        <v>6.5657996328514932</v>
      </c>
      <c r="K11" s="10">
        <f t="shared" si="3"/>
        <v>6.5819550988782964</v>
      </c>
    </row>
    <row r="12" spans="1:11" x14ac:dyDescent="0.3">
      <c r="D12" s="6">
        <v>7</v>
      </c>
      <c r="E12" s="2">
        <f t="shared" si="5"/>
        <v>60.605387595914635</v>
      </c>
      <c r="F12" s="9">
        <f t="shared" si="4"/>
        <v>1.0815241291066351</v>
      </c>
      <c r="G12" s="2">
        <f t="shared" si="6"/>
        <v>494.94736448969604</v>
      </c>
      <c r="H12" s="2">
        <f t="shared" si="0"/>
        <v>3.4798507098299498</v>
      </c>
      <c r="I12" s="1">
        <f t="shared" si="1"/>
        <v>2</v>
      </c>
      <c r="J12" s="2">
        <f t="shared" si="2"/>
        <v>6.0605387595914637</v>
      </c>
      <c r="K12" s="10">
        <f t="shared" si="3"/>
        <v>6.8508287468143587</v>
      </c>
    </row>
    <row r="13" spans="1:11" x14ac:dyDescent="0.3">
      <c r="D13" s="6">
        <v>8</v>
      </c>
      <c r="E13" s="2">
        <f t="shared" si="5"/>
        <v>56.024699546153116</v>
      </c>
      <c r="F13" s="9">
        <f t="shared" si="4"/>
        <v>1.1616791780983411</v>
      </c>
      <c r="G13" s="2">
        <f t="shared" si="6"/>
        <v>493.8658403605894</v>
      </c>
      <c r="H13" s="2">
        <f t="shared" si="0"/>
        <v>3.4477129638454271</v>
      </c>
      <c r="I13" s="1">
        <f t="shared" si="1"/>
        <v>2</v>
      </c>
      <c r="J13" s="2">
        <f t="shared" si="2"/>
        <v>5.6024699546153123</v>
      </c>
      <c r="K13" s="10">
        <f t="shared" si="3"/>
        <v>7.125395248971544</v>
      </c>
    </row>
    <row r="14" spans="1:11" x14ac:dyDescent="0.3">
      <c r="D14" s="6">
        <v>9</v>
      </c>
      <c r="E14" s="2">
        <f t="shared" si="5"/>
        <v>51.869942555383233</v>
      </c>
      <c r="F14" s="9">
        <f t="shared" si="4"/>
        <v>1.2465291069825832</v>
      </c>
      <c r="G14" s="2">
        <f t="shared" si="6"/>
        <v>492.70416118249108</v>
      </c>
      <c r="H14" s="2">
        <f t="shared" si="0"/>
        <v>3.4167658275833488</v>
      </c>
      <c r="I14" s="1">
        <f t="shared" si="1"/>
        <v>2</v>
      </c>
      <c r="J14" s="2">
        <f t="shared" si="2"/>
        <v>5.1869942555383233</v>
      </c>
      <c r="K14" s="10">
        <f t="shared" si="3"/>
        <v>7.4052690907487841</v>
      </c>
    </row>
    <row r="15" spans="1:11" x14ac:dyDescent="0.3">
      <c r="D15" s="6">
        <v>10</v>
      </c>
      <c r="E15" s="2">
        <f t="shared" si="5"/>
        <v>48.099714127428257</v>
      </c>
      <c r="F15" s="9">
        <f t="shared" si="4"/>
        <v>1.3361637637886898</v>
      </c>
      <c r="G15" s="2">
        <f t="shared" si="6"/>
        <v>491.45763207550851</v>
      </c>
      <c r="H15" s="2">
        <f t="shared" si="0"/>
        <v>3.386996021501</v>
      </c>
      <c r="I15" s="1">
        <f t="shared" si="1"/>
        <v>2</v>
      </c>
      <c r="J15" s="2">
        <f t="shared" si="2"/>
        <v>4.8099714127428257</v>
      </c>
      <c r="K15" s="10">
        <f t="shared" si="3"/>
        <v>7.6900201951161185</v>
      </c>
    </row>
    <row r="16" spans="1:11" x14ac:dyDescent="0.3">
      <c r="D16" s="6">
        <v>11</v>
      </c>
      <c r="E16" s="2">
        <f t="shared" si="5"/>
        <v>44.676738736186429</v>
      </c>
      <c r="F16" s="9">
        <f t="shared" si="4"/>
        <v>1.4306475654856967</v>
      </c>
      <c r="G16" s="2">
        <f t="shared" si="6"/>
        <v>490.12146831171981</v>
      </c>
      <c r="H16" s="2">
        <f t="shared" si="0"/>
        <v>3.3583887858375383</v>
      </c>
      <c r="I16" s="1">
        <f t="shared" si="1"/>
        <v>2</v>
      </c>
      <c r="J16" s="2">
        <f t="shared" si="2"/>
        <v>4.4676738736186428</v>
      </c>
      <c r="K16" s="10">
        <f t="shared" si="3"/>
        <v>7.9791751111403899</v>
      </c>
    </row>
    <row r="17" spans="4:11" x14ac:dyDescent="0.3">
      <c r="D17" s="6">
        <v>12</v>
      </c>
      <c r="E17" s="2">
        <f t="shared" si="5"/>
        <v>41.567453648405326</v>
      </c>
      <c r="F17" s="9">
        <f t="shared" si="4"/>
        <v>1.530016107345564</v>
      </c>
      <c r="G17" s="2">
        <f t="shared" si="6"/>
        <v>488.69082074623412</v>
      </c>
      <c r="H17" s="2">
        <f t="shared" si="0"/>
        <v>3.3309278594671108</v>
      </c>
      <c r="I17" s="1">
        <f t="shared" si="1"/>
        <v>2</v>
      </c>
      <c r="J17" s="2">
        <f t="shared" si="2"/>
        <v>4.1567453648405328</v>
      </c>
      <c r="K17" s="10">
        <f t="shared" si="3"/>
        <v>8.2722188831579917</v>
      </c>
    </row>
    <row r="18" spans="4:11" x14ac:dyDescent="0.3">
      <c r="D18" s="6">
        <v>13</v>
      </c>
      <c r="E18" s="2">
        <f t="shared" si="5"/>
        <v>38.741636143031904</v>
      </c>
      <c r="F18" s="9">
        <f t="shared" si="4"/>
        <v>1.6342729086176571</v>
      </c>
      <c r="G18" s="2">
        <f t="shared" si="6"/>
        <v>487.16080463888858</v>
      </c>
      <c r="H18" s="2">
        <f t="shared" si="0"/>
        <v>3.3045954737611876</v>
      </c>
      <c r="I18" s="1">
        <f t="shared" si="1"/>
        <v>2</v>
      </c>
      <c r="J18" s="2">
        <f t="shared" si="2"/>
        <v>3.8741636143031908</v>
      </c>
      <c r="K18" s="10">
        <f t="shared" si="3"/>
        <v>8.5685976208845638</v>
      </c>
    </row>
    <row r="19" spans="4:11" x14ac:dyDescent="0.3">
      <c r="D19" s="6">
        <v>14</v>
      </c>
      <c r="E19" s="2">
        <f t="shared" si="5"/>
        <v>36.172068002489901</v>
      </c>
      <c r="F19" s="9">
        <f t="shared" si="4"/>
        <v>1.7433863967368668</v>
      </c>
      <c r="G19" s="2">
        <f t="shared" si="6"/>
        <v>485.5265317302709</v>
      </c>
      <c r="H19" s="2">
        <f t="shared" si="0"/>
        <v>3.2793723619594575</v>
      </c>
      <c r="I19" s="1">
        <f t="shared" si="1"/>
        <v>2</v>
      </c>
      <c r="J19" s="2">
        <f t="shared" si="2"/>
        <v>3.6172068002489901</v>
      </c>
      <c r="K19" s="10">
        <f t="shared" si="3"/>
        <v>8.8677217742827761</v>
      </c>
    </row>
    <row r="20" spans="4:11" x14ac:dyDescent="0.3">
      <c r="D20" s="6">
        <v>15</v>
      </c>
      <c r="E20" s="2">
        <f t="shared" si="5"/>
        <v>33.834233564200375</v>
      </c>
      <c r="F20" s="9">
        <f t="shared" si="4"/>
        <v>1.857287238243186</v>
      </c>
      <c r="G20" s="2">
        <f t="shared" si="6"/>
        <v>483.78314533353404</v>
      </c>
      <c r="H20" s="2">
        <f t="shared" si="0"/>
        <v>3.2552377842566576</v>
      </c>
      <c r="I20" s="1">
        <f t="shared" si="1"/>
        <v>2</v>
      </c>
      <c r="J20" s="2">
        <f t="shared" si="2"/>
        <v>3.3834233564200376</v>
      </c>
      <c r="K20" s="10">
        <f t="shared" si="3"/>
        <v>9.1689700986894671</v>
      </c>
    </row>
    <row r="21" spans="4:11" x14ac:dyDescent="0.3">
      <c r="D21" s="6">
        <v>16</v>
      </c>
      <c r="E21" s="2">
        <f t="shared" si="5"/>
        <v>31.706047992036993</v>
      </c>
      <c r="F21" s="9">
        <f t="shared" si="4"/>
        <v>1.9758661265502775</v>
      </c>
      <c r="G21" s="2">
        <f t="shared" si="6"/>
        <v>481.92585809529083</v>
      </c>
      <c r="H21" s="2">
        <f t="shared" si="0"/>
        <v>3.2321695685042711</v>
      </c>
      <c r="I21" s="1">
        <f t="shared" si="1"/>
        <v>2</v>
      </c>
      <c r="J21" s="2">
        <f t="shared" si="2"/>
        <v>3.1706047992036996</v>
      </c>
      <c r="K21" s="10">
        <f t="shared" si="3"/>
        <v>9.4716942761023812</v>
      </c>
    </row>
    <row r="22" spans="4:11" x14ac:dyDescent="0.3">
      <c r="D22" s="6">
        <v>17</v>
      </c>
      <c r="E22" s="2">
        <f t="shared" si="5"/>
        <v>29.76761276133756</v>
      </c>
      <c r="F22" s="9">
        <f t="shared" si="4"/>
        <v>2.0989721339169054</v>
      </c>
      <c r="G22" s="2">
        <f t="shared" si="6"/>
        <v>479.94999196874056</v>
      </c>
      <c r="H22" s="2">
        <f t="shared" si="0"/>
        <v>3.2101441661109353</v>
      </c>
      <c r="I22" s="1">
        <f t="shared" si="1"/>
        <v>2</v>
      </c>
      <c r="J22" s="2">
        <f t="shared" si="2"/>
        <v>2.9767612761337561</v>
      </c>
      <c r="K22" s="10">
        <f t="shared" si="3"/>
        <v>9.7752241383528702</v>
      </c>
    </row>
    <row r="23" spans="4:11" x14ac:dyDescent="0.3">
      <c r="D23" s="6">
        <v>18</v>
      </c>
      <c r="E23" s="2">
        <f t="shared" si="5"/>
        <v>28.000995651314739</v>
      </c>
      <c r="F23" s="9">
        <f t="shared" si="4"/>
        <v>2.2264117269041321</v>
      </c>
      <c r="G23" s="2">
        <f t="shared" si="6"/>
        <v>477.85101983482366</v>
      </c>
      <c r="H23" s="2">
        <f t="shared" si="0"/>
        <v>3.1891367224138043</v>
      </c>
      <c r="I23" s="1">
        <f t="shared" si="1"/>
        <v>2</v>
      </c>
      <c r="J23" s="2">
        <f t="shared" si="2"/>
        <v>2.800099565131474</v>
      </c>
      <c r="K23" s="10">
        <f t="shared" si="3"/>
        <v>10.078873417965786</v>
      </c>
    </row>
    <row r="24" spans="4:11" x14ac:dyDescent="0.3">
      <c r="D24" s="6">
        <v>19</v>
      </c>
      <c r="E24" s="2">
        <f t="shared" si="5"/>
        <v>26.390032808597066</v>
      </c>
      <c r="F24" s="9">
        <f t="shared" si="4"/>
        <v>2.3579485309832475</v>
      </c>
      <c r="G24" s="2">
        <f t="shared" si="6"/>
        <v>475.62460810791953</v>
      </c>
      <c r="H24" s="2">
        <f t="shared" si="0"/>
        <v>3.1691211604955547</v>
      </c>
      <c r="I24" s="1">
        <f t="shared" si="1"/>
        <v>2</v>
      </c>
      <c r="J24" s="2">
        <f t="shared" si="2"/>
        <v>2.6390032808597068</v>
      </c>
      <c r="K24" s="10">
        <f t="shared" si="3"/>
        <v>10.3819459337272</v>
      </c>
    </row>
    <row r="25" spans="4:11" x14ac:dyDescent="0.3">
      <c r="D25" s="6">
        <v>20</v>
      </c>
      <c r="E25" s="2">
        <f t="shared" si="5"/>
        <v>24.920150688232912</v>
      </c>
      <c r="F25" s="9">
        <f t="shared" si="4"/>
        <v>2.4933039108861186</v>
      </c>
      <c r="G25" s="2">
        <f t="shared" si="6"/>
        <v>473.26665957693626</v>
      </c>
      <c r="H25" s="2">
        <f t="shared" si="0"/>
        <v>3.150070277148266</v>
      </c>
      <c r="I25" s="1">
        <f t="shared" si="1"/>
        <v>2</v>
      </c>
      <c r="J25" s="2">
        <f t="shared" si="2"/>
        <v>2.4920150688232914</v>
      </c>
      <c r="K25" s="10">
        <f t="shared" si="3"/>
        <v>10.683742101265912</v>
      </c>
    </row>
    <row r="26" spans="4:11" x14ac:dyDescent="0.3">
      <c r="D26" s="6">
        <v>21</v>
      </c>
      <c r="E26" s="2">
        <f t="shared" si="5"/>
        <v>23.578205896557886</v>
      </c>
      <c r="F26" s="9">
        <f t="shared" si="4"/>
        <v>2.6321584092472676</v>
      </c>
      <c r="G26" s="2">
        <f t="shared" si="6"/>
        <v>470.77335566605012</v>
      </c>
      <c r="H26" s="2">
        <f t="shared" si="0"/>
        <v>3.1319558494452528</v>
      </c>
      <c r="I26" s="1">
        <f t="shared" si="1"/>
        <v>2</v>
      </c>
      <c r="J26" s="2">
        <f t="shared" si="2"/>
        <v>2.3578205896557889</v>
      </c>
      <c r="K26" s="10">
        <f t="shared" si="3"/>
        <v>10.983565645195336</v>
      </c>
    </row>
    <row r="27" spans="4:11" x14ac:dyDescent="0.3">
      <c r="D27" s="6">
        <v>22</v>
      </c>
      <c r="E27" s="2">
        <f t="shared" si="5"/>
        <v>22.35234115634735</v>
      </c>
      <c r="F27" s="9">
        <f t="shared" si="4"/>
        <v>2.7741540579672477</v>
      </c>
      <c r="G27" s="2">
        <f t="shared" si="6"/>
        <v>468.14119725680285</v>
      </c>
      <c r="H27" s="2">
        <f t="shared" si="0"/>
        <v>3.1147487501829647</v>
      </c>
      <c r="I27" s="1">
        <f t="shared" si="1"/>
        <v>2</v>
      </c>
      <c r="J27" s="2">
        <f t="shared" si="2"/>
        <v>2.2352341156347353</v>
      </c>
      <c r="K27" s="10">
        <f t="shared" si="3"/>
        <v>11.280730379354567</v>
      </c>
    </row>
    <row r="28" spans="4:11" x14ac:dyDescent="0.3">
      <c r="D28" s="6">
        <v>23</v>
      </c>
      <c r="E28" s="2">
        <f t="shared" si="5"/>
        <v>21.23185579089558</v>
      </c>
      <c r="F28" s="9">
        <f t="shared" si="4"/>
        <v>2.9188975457991075</v>
      </c>
      <c r="G28" s="2">
        <f t="shared" si="6"/>
        <v>465.36704319883563</v>
      </c>
      <c r="H28" s="2">
        <f t="shared" si="0"/>
        <v>3.0984190703033718</v>
      </c>
      <c r="I28" s="1">
        <f t="shared" si="1"/>
        <v>2</v>
      </c>
      <c r="J28" s="2">
        <f t="shared" si="2"/>
        <v>2.123185579089558</v>
      </c>
      <c r="K28" s="10">
        <f t="shared" si="3"/>
        <v>11.57456691607411</v>
      </c>
    </row>
    <row r="29" spans="4:11" x14ac:dyDescent="0.3">
      <c r="D29" s="6">
        <v>24</v>
      </c>
      <c r="E29" s="2">
        <f t="shared" si="5"/>
        <v>20.207089282109393</v>
      </c>
      <c r="F29" s="9">
        <f t="shared" si="4"/>
        <v>3.065964193502539</v>
      </c>
      <c r="G29" s="2">
        <f t="shared" si="6"/>
        <v>462.44814565303653</v>
      </c>
      <c r="H29" s="2">
        <f t="shared" si="0"/>
        <v>3.082936246307054</v>
      </c>
      <c r="I29" s="1">
        <f t="shared" si="1"/>
        <v>2</v>
      </c>
      <c r="J29" s="2">
        <f t="shared" si="2"/>
        <v>2.0207089282109396</v>
      </c>
      <c r="K29" s="10">
        <f t="shared" si="3"/>
        <v>11.864429164609481</v>
      </c>
    </row>
    <row r="30" spans="4:11" x14ac:dyDescent="0.3">
      <c r="D30" s="6">
        <v>25</v>
      </c>
      <c r="E30" s="2">
        <f t="shared" si="5"/>
        <v>19.269316600205507</v>
      </c>
      <c r="F30" s="9">
        <f t="shared" si="4"/>
        <v>3.2149026563057932</v>
      </c>
      <c r="G30" s="2">
        <f t="shared" si="6"/>
        <v>459.38218145953397</v>
      </c>
      <c r="H30" s="2">
        <f t="shared" si="0"/>
        <v>3.068269190620291</v>
      </c>
      <c r="I30" s="1">
        <f t="shared" si="1"/>
        <v>2</v>
      </c>
      <c r="J30" s="2">
        <f t="shared" si="2"/>
        <v>1.9269316600205508</v>
      </c>
      <c r="K30" s="10">
        <f t="shared" si="3"/>
        <v>12.149700483123706</v>
      </c>
    </row>
    <row r="31" spans="4:11" x14ac:dyDescent="0.3">
      <c r="D31" s="6">
        <v>26</v>
      </c>
      <c r="E31" s="2">
        <f t="shared" si="5"/>
        <v>18.410654130805248</v>
      </c>
      <c r="F31" s="9">
        <f t="shared" si="4"/>
        <v>3.3652402442145579</v>
      </c>
      <c r="G31" s="2">
        <f t="shared" si="6"/>
        <v>456.16727880322816</v>
      </c>
      <c r="H31" s="2">
        <f t="shared" si="0"/>
        <v>3.0543864228855866</v>
      </c>
      <c r="I31" s="1">
        <f t="shared" si="1"/>
        <v>2</v>
      </c>
      <c r="J31" s="2">
        <f t="shared" si="2"/>
        <v>1.8410654130805248</v>
      </c>
      <c r="K31" s="10">
        <f t="shared" si="3"/>
        <v>12.429799357775433</v>
      </c>
    </row>
    <row r="32" spans="4:11" x14ac:dyDescent="0.3">
      <c r="D32" s="6">
        <v>27</v>
      </c>
      <c r="E32" s="2">
        <f t="shared" si="5"/>
        <v>17.623975140610309</v>
      </c>
      <c r="F32" s="9">
        <f t="shared" si="4"/>
        <v>3.5164887256789337</v>
      </c>
      <c r="G32" s="2">
        <f t="shared" si="6"/>
        <v>452.80203855901362</v>
      </c>
      <c r="H32" s="2">
        <f t="shared" si="0"/>
        <v>3.0412562002018313</v>
      </c>
      <c r="I32" s="1">
        <f t="shared" si="1"/>
        <v>2</v>
      </c>
      <c r="J32" s="2">
        <f t="shared" si="2"/>
        <v>1.7623975140610311</v>
      </c>
      <c r="K32" s="10">
        <f t="shared" si="3"/>
        <v>12.704184496225757</v>
      </c>
    </row>
    <row r="33" spans="4:11" x14ac:dyDescent="0.3">
      <c r="D33" s="6">
        <v>28</v>
      </c>
      <c r="E33" s="2">
        <f t="shared" si="5"/>
        <v>16.90283382675111</v>
      </c>
      <c r="F33" s="9">
        <f t="shared" si="4"/>
        <v>3.6681504608115199</v>
      </c>
      <c r="G33" s="2">
        <f t="shared" si="6"/>
        <v>449.2855498333347</v>
      </c>
      <c r="H33" s="2">
        <f t="shared" si="0"/>
        <v>3.0288466444432203</v>
      </c>
      <c r="I33" s="1">
        <f t="shared" si="1"/>
        <v>2</v>
      </c>
      <c r="J33" s="2">
        <f t="shared" si="2"/>
        <v>1.6902833826751111</v>
      </c>
      <c r="K33" s="10">
        <f t="shared" si="3"/>
        <v>12.972359240600673</v>
      </c>
    </row>
    <row r="34" spans="4:11" x14ac:dyDescent="0.3">
      <c r="D34" s="6">
        <v>29</v>
      </c>
      <c r="E34" s="2">
        <f t="shared" si="5"/>
        <v>16.241397088519218</v>
      </c>
      <c r="F34" s="9">
        <f t="shared" si="4"/>
        <v>3.8197246979132089</v>
      </c>
      <c r="G34" s="2">
        <f t="shared" si="6"/>
        <v>445.61739937252315</v>
      </c>
      <c r="H34" s="2">
        <f t="shared" si="0"/>
        <v>3.017125864929302</v>
      </c>
      <c r="I34" s="1">
        <f t="shared" si="1"/>
        <v>2</v>
      </c>
      <c r="J34" s="2">
        <f t="shared" si="2"/>
        <v>1.6241397088519218</v>
      </c>
      <c r="K34" s="10">
        <f t="shared" si="3"/>
        <v>13.233875225805317</v>
      </c>
    </row>
    <row r="35" spans="4:11" x14ac:dyDescent="0.3">
      <c r="D35" s="6">
        <v>30</v>
      </c>
      <c r="E35" s="2">
        <f t="shared" si="5"/>
        <v>15.634383244596597</v>
      </c>
      <c r="F35" s="9">
        <f t="shared" si="4"/>
        <v>3.9707138622144762</v>
      </c>
      <c r="G35" s="2">
        <f t="shared" si="6"/>
        <v>441.79767467460994</v>
      </c>
      <c r="H35" s="2">
        <f t="shared" si="0"/>
        <v>3.0060620748947215</v>
      </c>
      <c r="I35" s="1">
        <f t="shared" si="1"/>
        <v>2</v>
      </c>
      <c r="J35" s="2">
        <f t="shared" si="2"/>
        <v>1.5634383244596597</v>
      </c>
      <c r="K35" s="10">
        <f t="shared" si="3"/>
        <v>13.488335232087838</v>
      </c>
    </row>
    <row r="36" spans="4:11" x14ac:dyDescent="0.3">
      <c r="D36" s="6">
        <v>31</v>
      </c>
      <c r="E36" s="2">
        <f t="shared" si="5"/>
        <v>15.07700699503166</v>
      </c>
      <c r="F36" s="9">
        <f t="shared" si="4"/>
        <v>4.1206296686622146</v>
      </c>
      <c r="G36" s="2">
        <f t="shared" si="6"/>
        <v>437.82696081239544</v>
      </c>
      <c r="H36" s="2">
        <f t="shared" si="0"/>
        <v>2.9956237004084616</v>
      </c>
      <c r="I36" s="1">
        <f t="shared" si="1"/>
        <v>2</v>
      </c>
      <c r="J36" s="2">
        <f t="shared" si="2"/>
        <v>1.5077006995031661</v>
      </c>
      <c r="K36" s="10">
        <f t="shared" si="3"/>
        <v>13.735395204807963</v>
      </c>
    </row>
    <row r="37" spans="4:11" x14ac:dyDescent="0.3">
      <c r="D37" s="6">
        <v>32</v>
      </c>
      <c r="E37" s="2">
        <f t="shared" si="5"/>
        <v>14.564929995936955</v>
      </c>
      <c r="F37" s="9">
        <f t="shared" si="4"/>
        <v>4.2689989009304234</v>
      </c>
      <c r="G37" s="2">
        <f t="shared" si="6"/>
        <v>433.70633114373322</v>
      </c>
      <c r="H37" s="2">
        <f t="shared" si="0"/>
        <v>2.9857794806102076</v>
      </c>
      <c r="I37" s="1">
        <f t="shared" si="1"/>
        <v>2</v>
      </c>
      <c r="J37" s="2">
        <f t="shared" si="2"/>
        <v>1.4564929995936957</v>
      </c>
      <c r="K37" s="10">
        <f t="shared" si="3"/>
        <v>13.974765438372099</v>
      </c>
    </row>
    <row r="38" spans="4:11" x14ac:dyDescent="0.3">
      <c r="D38" s="6">
        <v>33</v>
      </c>
      <c r="E38" s="2">
        <f t="shared" si="5"/>
        <v>14.094216476953466</v>
      </c>
      <c r="F38" s="9">
        <f t="shared" si="4"/>
        <v>4.4153687157771451</v>
      </c>
      <c r="G38" s="2">
        <f t="shared" si="6"/>
        <v>429.43733224280282</v>
      </c>
      <c r="H38" s="2">
        <f t="shared" ref="H38:H69" si="7">B$10*(E38^B$6)*(F38^B$7)</f>
        <v>2.9764985583575507</v>
      </c>
      <c r="I38" s="1">
        <f t="shared" ref="I38:I69" si="8">B$9</f>
        <v>2</v>
      </c>
      <c r="J38" s="2">
        <f t="shared" ref="J38:J69" si="9">B$8*E38</f>
        <v>1.4094216476953467</v>
      </c>
      <c r="K38" s="10">
        <f t="shared" ref="K38:K69" si="10">(1/B$6)*(E38^((B$7-B$6)/B$7))*(B$9^((1-B$7)/B$7))</f>
        <v>14.206210944200944</v>
      </c>
    </row>
    <row r="39" spans="4:11" x14ac:dyDescent="0.3">
      <c r="D39" s="6">
        <v>34</v>
      </c>
      <c r="E39" s="2">
        <f t="shared" si="5"/>
        <v>13.661293387615672</v>
      </c>
      <c r="F39" s="9">
        <f t="shared" ref="F39:F70" si="11">IF(G38&gt;K38,F38+((F38/(1-B$7))*(((B$8*(1-B$6))-((B$6*B$9)/E39)))),(B$9^(1/B$7))*(B$10^(-1/B$7))*(E39^(-B$6/B$7)))</f>
        <v>4.5593113541816299</v>
      </c>
      <c r="G39" s="2">
        <f t="shared" si="6"/>
        <v>425.02196352702566</v>
      </c>
      <c r="H39" s="2">
        <f t="shared" si="7"/>
        <v>2.9677505606041916</v>
      </c>
      <c r="I39" s="1">
        <f t="shared" si="8"/>
        <v>2</v>
      </c>
      <c r="J39" s="2">
        <f t="shared" si="9"/>
        <v>1.3661293387615672</v>
      </c>
      <c r="K39" s="10">
        <f t="shared" si="10"/>
        <v>14.4295510434637</v>
      </c>
    </row>
    <row r="40" spans="4:11" x14ac:dyDescent="0.3">
      <c r="D40" s="6">
        <v>35</v>
      </c>
      <c r="E40" s="2">
        <f t="shared" si="5"/>
        <v>13.262914609458296</v>
      </c>
      <c r="F40" s="9">
        <f t="shared" si="11"/>
        <v>4.7004281668668266</v>
      </c>
      <c r="G40" s="2">
        <f t="shared" si="6"/>
        <v>420.46265217284406</v>
      </c>
      <c r="H40" s="2">
        <f t="shared" si="7"/>
        <v>2.9595056680489997</v>
      </c>
      <c r="I40" s="1">
        <f t="shared" si="8"/>
        <v>2</v>
      </c>
      <c r="J40" s="2">
        <f t="shared" si="9"/>
        <v>1.3262914609458296</v>
      </c>
      <c r="K40" s="10">
        <f t="shared" si="10"/>
        <v>14.644658243383292</v>
      </c>
    </row>
    <row r="41" spans="4:11" x14ac:dyDescent="0.3">
      <c r="D41" s="6">
        <v>36</v>
      </c>
      <c r="E41" s="2">
        <f t="shared" si="5"/>
        <v>12.896128816561466</v>
      </c>
      <c r="F41" s="9">
        <f t="shared" si="11"/>
        <v>4.8383528901911728</v>
      </c>
      <c r="G41" s="2">
        <f t="shared" si="6"/>
        <v>415.76222400597726</v>
      </c>
      <c r="H41" s="2">
        <f t="shared" si="7"/>
        <v>2.9517346738025152</v>
      </c>
      <c r="I41" s="1">
        <f t="shared" si="8"/>
        <v>2</v>
      </c>
      <c r="J41" s="2">
        <f t="shared" si="9"/>
        <v>1.2896128816561467</v>
      </c>
      <c r="K41" s="10">
        <f t="shared" si="10"/>
        <v>14.851456470634238</v>
      </c>
    </row>
    <row r="42" spans="4:11" x14ac:dyDescent="0.3">
      <c r="D42" s="6">
        <v>37</v>
      </c>
      <c r="E42" s="2">
        <f t="shared" si="5"/>
        <v>12.558250608707834</v>
      </c>
      <c r="F42" s="9">
        <f t="shared" si="11"/>
        <v>4.9727541373218918</v>
      </c>
      <c r="G42" s="2">
        <f t="shared" si="6"/>
        <v>410.92387111578608</v>
      </c>
      <c r="H42" s="2">
        <f t="shared" si="7"/>
        <v>2.9444090310063147</v>
      </c>
      <c r="I42" s="1">
        <f t="shared" si="8"/>
        <v>2</v>
      </c>
      <c r="J42" s="2">
        <f t="shared" si="9"/>
        <v>1.2558250608707835</v>
      </c>
      <c r="K42" s="10">
        <f t="shared" si="10"/>
        <v>15.049918746387156</v>
      </c>
    </row>
    <row r="43" spans="4:11" x14ac:dyDescent="0.3">
      <c r="D43" s="6">
        <v>38</v>
      </c>
      <c r="E43" s="2">
        <f t="shared" si="5"/>
        <v>12.246834578843364</v>
      </c>
      <c r="F43" s="9">
        <f t="shared" si="11"/>
        <v>5.1033370975394075</v>
      </c>
      <c r="G43" s="2">
        <f t="shared" si="6"/>
        <v>405.9511169784642</v>
      </c>
      <c r="H43" s="2">
        <f t="shared" si="7"/>
        <v>2.9375008895078194</v>
      </c>
      <c r="I43" s="1">
        <f t="shared" si="8"/>
        <v>2</v>
      </c>
      <c r="J43" s="2">
        <f t="shared" si="9"/>
        <v>1.2246834578843364</v>
      </c>
      <c r="K43" s="10">
        <f t="shared" si="10"/>
        <v>15.240064394791988</v>
      </c>
    </row>
    <row r="44" spans="4:11" x14ac:dyDescent="0.3">
      <c r="D44" s="6">
        <v>39</v>
      </c>
      <c r="E44" s="2">
        <f t="shared" si="5"/>
        <v>11.959652010466847</v>
      </c>
      <c r="F44" s="9">
        <f t="shared" si="11"/>
        <v>5.2298444621479732</v>
      </c>
      <c r="G44" s="2">
        <f t="shared" si="6"/>
        <v>400.8477798809248</v>
      </c>
      <c r="H44" s="2">
        <f t="shared" si="7"/>
        <v>2.9309831218360487</v>
      </c>
      <c r="I44" s="1">
        <f t="shared" si="8"/>
        <v>2</v>
      </c>
      <c r="J44" s="2">
        <f t="shared" si="9"/>
        <v>1.1959652010466848</v>
      </c>
      <c r="K44" s="10">
        <f t="shared" si="10"/>
        <v>15.421955880231222</v>
      </c>
    </row>
    <row r="45" spans="4:11" x14ac:dyDescent="0.3">
      <c r="D45" s="6">
        <v>40</v>
      </c>
      <c r="E45" s="2">
        <f t="shared" si="5"/>
        <v>11.694669931256211</v>
      </c>
      <c r="F45" s="9">
        <f t="shared" si="11"/>
        <v>5.3520566177492306</v>
      </c>
      <c r="G45" s="2">
        <f t="shared" si="6"/>
        <v>395.61793541877682</v>
      </c>
      <c r="H45" s="2">
        <f t="shared" si="7"/>
        <v>2.9248293388411901</v>
      </c>
      <c r="I45" s="1">
        <f t="shared" si="8"/>
        <v>2</v>
      </c>
      <c r="J45" s="2">
        <f t="shared" si="9"/>
        <v>1.1694669931256212</v>
      </c>
      <c r="K45" s="10">
        <f t="shared" si="10"/>
        <v>15.595695368784986</v>
      </c>
    </row>
    <row r="46" spans="4:11" x14ac:dyDescent="0.3">
      <c r="D46" s="6">
        <v>41</v>
      </c>
      <c r="E46" s="2">
        <f t="shared" si="5"/>
        <v>11.450032276971781</v>
      </c>
      <c r="F46" s="9">
        <f t="shared" si="11"/>
        <v>5.4697911658668454</v>
      </c>
      <c r="G46" s="2">
        <f t="shared" si="6"/>
        <v>390.26587880102761</v>
      </c>
      <c r="H46" s="2">
        <f t="shared" si="7"/>
        <v>2.9190138954523182</v>
      </c>
      <c r="I46" s="1">
        <f t="shared" si="8"/>
        <v>2</v>
      </c>
      <c r="J46" s="2">
        <f t="shared" si="9"/>
        <v>1.1450032276971782</v>
      </c>
      <c r="K46" s="10">
        <f t="shared" si="10"/>
        <v>15.761421106438361</v>
      </c>
    </row>
    <row r="47" spans="4:11" x14ac:dyDescent="0.3">
      <c r="D47" s="6">
        <v>42</v>
      </c>
      <c r="E47" s="2">
        <f t="shared" si="5"/>
        <v>11.224042944726921</v>
      </c>
      <c r="F47" s="9">
        <f t="shared" si="11"/>
        <v>5.5829018417155449</v>
      </c>
      <c r="G47" s="2">
        <f t="shared" si="6"/>
        <v>384.79608763516075</v>
      </c>
      <c r="H47" s="2">
        <f t="shared" si="7"/>
        <v>2.9135118870737373</v>
      </c>
      <c r="I47" s="1">
        <f t="shared" si="8"/>
        <v>2</v>
      </c>
      <c r="J47" s="2">
        <f t="shared" si="9"/>
        <v>1.1224042944726922</v>
      </c>
      <c r="K47" s="10">
        <f t="shared" si="10"/>
        <v>15.919303701128603</v>
      </c>
    </row>
    <row r="48" spans="4:11" x14ac:dyDescent="0.3">
      <c r="D48" s="6">
        <v>43</v>
      </c>
      <c r="E48" s="2">
        <f t="shared" si="5"/>
        <v>11.015150537327965</v>
      </c>
      <c r="F48" s="9">
        <f t="shared" si="11"/>
        <v>5.6912769142177195</v>
      </c>
      <c r="G48" s="2">
        <f t="shared" si="6"/>
        <v>379.21318579344518</v>
      </c>
      <c r="H48" s="2">
        <f t="shared" si="7"/>
        <v>2.9082991371825488</v>
      </c>
      <c r="I48" s="1">
        <f t="shared" si="8"/>
        <v>2</v>
      </c>
      <c r="J48" s="2">
        <f t="shared" si="9"/>
        <v>1.1015150537327967</v>
      </c>
      <c r="K48" s="10">
        <f t="shared" si="10"/>
        <v>16.069542388327235</v>
      </c>
    </row>
    <row r="49" spans="4:11" x14ac:dyDescent="0.3">
      <c r="D49" s="6">
        <v>44</v>
      </c>
      <c r="E49" s="2">
        <f t="shared" si="5"/>
        <v>10.821934620777718</v>
      </c>
      <c r="F49" s="9">
        <f t="shared" si="11"/>
        <v>5.7948371543799047</v>
      </c>
      <c r="G49" s="2">
        <f t="shared" si="6"/>
        <v>373.52190887922745</v>
      </c>
      <c r="H49" s="2">
        <f t="shared" si="7"/>
        <v>2.9033521767099675</v>
      </c>
      <c r="I49" s="1">
        <f t="shared" si="8"/>
        <v>2</v>
      </c>
      <c r="J49" s="2">
        <f t="shared" si="9"/>
        <v>1.0821934620777718</v>
      </c>
      <c r="K49" s="10">
        <f t="shared" si="10"/>
        <v>16.212361351044049</v>
      </c>
    </row>
    <row r="50" spans="4:11" x14ac:dyDescent="0.3">
      <c r="D50" s="6">
        <v>45</v>
      </c>
      <c r="E50" s="2">
        <f t="shared" si="5"/>
        <v>10.643093335409914</v>
      </c>
      <c r="F50" s="9">
        <f t="shared" si="11"/>
        <v>5.8935334602515548</v>
      </c>
      <c r="G50" s="2">
        <f t="shared" si="6"/>
        <v>367.72707172484758</v>
      </c>
      <c r="H50" s="2">
        <f t="shared" si="7"/>
        <v>2.8986482157888358</v>
      </c>
      <c r="I50" s="1">
        <f t="shared" si="8"/>
        <v>2</v>
      </c>
      <c r="J50" s="2">
        <f t="shared" si="9"/>
        <v>1.0643093335409914</v>
      </c>
      <c r="K50" s="10">
        <f t="shared" si="10"/>
        <v>16.348006155469246</v>
      </c>
    </row>
    <row r="51" spans="4:11" x14ac:dyDescent="0.3">
      <c r="D51" s="6">
        <v>46</v>
      </c>
      <c r="E51" s="2">
        <f t="shared" si="5"/>
        <v>10.477432217657757</v>
      </c>
      <c r="F51" s="9">
        <f t="shared" si="11"/>
        <v>5.9873442244462076</v>
      </c>
      <c r="G51" s="2">
        <f t="shared" si="6"/>
        <v>361.83353826459603</v>
      </c>
      <c r="H51" s="2">
        <f t="shared" si="7"/>
        <v>2.8941651084321047</v>
      </c>
      <c r="I51" s="1">
        <f t="shared" si="8"/>
        <v>2</v>
      </c>
      <c r="J51" s="2">
        <f t="shared" si="9"/>
        <v>1.0477432217657758</v>
      </c>
      <c r="K51" s="10">
        <f t="shared" si="10"/>
        <v>16.476740353432103</v>
      </c>
    </row>
    <row r="52" spans="4:11" x14ac:dyDescent="0.3">
      <c r="D52" s="6">
        <v>47</v>
      </c>
      <c r="E52" s="2">
        <f t="shared" si="5"/>
        <v>10.323854104324086</v>
      </c>
      <c r="F52" s="9">
        <f t="shared" si="11"/>
        <v>6.0762725252410092</v>
      </c>
      <c r="G52" s="2">
        <f t="shared" si="6"/>
        <v>355.84619404014984</v>
      </c>
      <c r="H52" s="2">
        <f t="shared" si="7"/>
        <v>2.8898813106741414</v>
      </c>
      <c r="I52" s="1">
        <f t="shared" si="8"/>
        <v>2</v>
      </c>
      <c r="J52" s="2">
        <f t="shared" si="9"/>
        <v>1.0323854104324086</v>
      </c>
      <c r="K52" s="10">
        <f t="shared" si="10"/>
        <v>16.598842292880427</v>
      </c>
    </row>
    <row r="53" spans="4:11" x14ac:dyDescent="0.3">
      <c r="D53" s="6">
        <v>48</v>
      </c>
      <c r="E53" s="2">
        <f t="shared" si="5"/>
        <v>10.181350004565818</v>
      </c>
      <c r="F53" s="9">
        <f t="shared" si="11"/>
        <v>6.1603432152441417</v>
      </c>
      <c r="G53" s="2">
        <f t="shared" si="6"/>
        <v>349.76992151490884</v>
      </c>
      <c r="H53" s="2">
        <f t="shared" si="7"/>
        <v>2.8857758326610581</v>
      </c>
      <c r="I53" s="1">
        <f t="shared" si="8"/>
        <v>2</v>
      </c>
      <c r="J53" s="2">
        <f t="shared" si="9"/>
        <v>1.0181350004565819</v>
      </c>
      <c r="K53" s="10">
        <f t="shared" si="10"/>
        <v>16.714602168029188</v>
      </c>
    </row>
    <row r="54" spans="4:11" x14ac:dyDescent="0.3">
      <c r="D54" s="6">
        <v>49</v>
      </c>
      <c r="E54" s="2">
        <f t="shared" si="5"/>
        <v>10.048990836770294</v>
      </c>
      <c r="F54" s="9">
        <f t="shared" si="11"/>
        <v>6.2395999731735632</v>
      </c>
      <c r="G54" s="2">
        <f t="shared" si="6"/>
        <v>343.60957829966469</v>
      </c>
      <c r="H54" s="2">
        <f t="shared" si="7"/>
        <v>2.8818281851199101</v>
      </c>
      <c r="I54" s="1">
        <f t="shared" si="8"/>
        <v>2</v>
      </c>
      <c r="J54" s="2">
        <f t="shared" si="9"/>
        <v>1.0048990836770295</v>
      </c>
      <c r="K54" s="10">
        <f t="shared" si="10"/>
        <v>16.824319331964524</v>
      </c>
    </row>
    <row r="55" spans="4:11" x14ac:dyDescent="0.3">
      <c r="D55" s="6">
        <v>50</v>
      </c>
      <c r="E55" s="2">
        <f t="shared" si="5"/>
        <v>9.9259199382131751</v>
      </c>
      <c r="F55" s="9">
        <f t="shared" si="11"/>
        <v>6.314102375015449</v>
      </c>
      <c r="G55" s="2">
        <f t="shared" si="6"/>
        <v>337.36997832649115</v>
      </c>
      <c r="H55" s="2">
        <f t="shared" si="7"/>
        <v>2.8780183205715892</v>
      </c>
      <c r="I55" s="1">
        <f t="shared" si="8"/>
        <v>2</v>
      </c>
      <c r="J55" s="2">
        <f t="shared" si="9"/>
        <v>0.99259199382131758</v>
      </c>
      <c r="K55" s="10">
        <f t="shared" si="10"/>
        <v>16.928299886518555</v>
      </c>
    </row>
    <row r="56" spans="4:11" x14ac:dyDescent="0.3">
      <c r="D56" s="6">
        <v>51</v>
      </c>
      <c r="E56" s="2">
        <f t="shared" si="5"/>
        <v>9.8113462649634471</v>
      </c>
      <c r="F56" s="9">
        <f t="shared" si="11"/>
        <v>6.383923031242194</v>
      </c>
      <c r="G56" s="2">
        <f t="shared" si="6"/>
        <v>331.05587595147568</v>
      </c>
      <c r="H56" s="2">
        <f t="shared" si="7"/>
        <v>2.8743265695801998</v>
      </c>
      <c r="I56" s="1">
        <f t="shared" si="8"/>
        <v>2</v>
      </c>
      <c r="J56" s="2">
        <f t="shared" si="9"/>
        <v>0.98113462649634475</v>
      </c>
      <c r="K56" s="10">
        <f t="shared" si="10"/>
        <v>17.026854557278149</v>
      </c>
    </row>
    <row r="57" spans="4:11" x14ac:dyDescent="0.3">
      <c r="D57" s="6">
        <v>52</v>
      </c>
      <c r="E57" s="2">
        <f t="shared" si="5"/>
        <v>9.7045382080473015</v>
      </c>
      <c r="F57" s="9">
        <f t="shared" si="11"/>
        <v>6.4491448272944529</v>
      </c>
      <c r="G57" s="2">
        <f t="shared" si="6"/>
        <v>324.67195292023348</v>
      </c>
      <c r="H57" s="2">
        <f t="shared" si="7"/>
        <v>2.870733572253978</v>
      </c>
      <c r="I57" s="1">
        <f t="shared" si="8"/>
        <v>2</v>
      </c>
      <c r="J57" s="2">
        <f t="shared" si="9"/>
        <v>0.97045382080473019</v>
      </c>
      <c r="K57" s="10">
        <f t="shared" si="10"/>
        <v>17.120296855720269</v>
      </c>
    </row>
    <row r="58" spans="4:11" x14ac:dyDescent="0.3">
      <c r="D58" s="6">
        <v>53</v>
      </c>
      <c r="E58" s="2">
        <f t="shared" si="5"/>
        <v>9.6048179594965486</v>
      </c>
      <c r="F58" s="9">
        <f t="shared" si="11"/>
        <v>6.509858295502811</v>
      </c>
      <c r="G58" s="2">
        <f t="shared" si="6"/>
        <v>318.22280809293903</v>
      </c>
      <c r="H58" s="2">
        <f t="shared" si="7"/>
        <v>2.8672202051302835</v>
      </c>
      <c r="I58" s="1">
        <f t="shared" si="8"/>
        <v>2</v>
      </c>
      <c r="J58" s="2">
        <f t="shared" si="9"/>
        <v>0.96048179594965488</v>
      </c>
      <c r="K58" s="10">
        <f t="shared" si="10"/>
        <v>17.208941525691817</v>
      </c>
    </row>
    <row r="59" spans="4:11" x14ac:dyDescent="0.3">
      <c r="D59" s="6">
        <v>54</v>
      </c>
      <c r="E59" s="2">
        <f t="shared" si="5"/>
        <v>9.5115563686771782</v>
      </c>
      <c r="F59" s="9">
        <f t="shared" si="11"/>
        <v>6.5661591382851521</v>
      </c>
      <c r="G59" s="2">
        <f t="shared" si="6"/>
        <v>311.71294979743624</v>
      </c>
      <c r="H59" s="2">
        <f t="shared" si="7"/>
        <v>2.8637675034906387</v>
      </c>
      <c r="I59" s="1">
        <f t="shared" si="8"/>
        <v>2</v>
      </c>
      <c r="J59" s="2">
        <f t="shared" si="9"/>
        <v>0.95115563686771787</v>
      </c>
      <c r="K59" s="10">
        <f t="shared" si="10"/>
        <v>17.293103267744218</v>
      </c>
    </row>
    <row r="60" spans="4:11" x14ac:dyDescent="0.3">
      <c r="D60" s="6">
        <v>55</v>
      </c>
      <c r="E60" s="2">
        <f t="shared" si="5"/>
        <v>9.4241682353000993</v>
      </c>
      <c r="F60" s="9">
        <f t="shared" si="11"/>
        <v>6.618145914965277</v>
      </c>
      <c r="G60" s="2">
        <f t="shared" si="6"/>
        <v>305.14679065915107</v>
      </c>
      <c r="H60" s="2">
        <f t="shared" si="7"/>
        <v>2.8603565790612664</v>
      </c>
      <c r="I60" s="1">
        <f t="shared" si="8"/>
        <v>2</v>
      </c>
      <c r="J60" s="2">
        <f t="shared" si="9"/>
        <v>0.94241682353000999</v>
      </c>
      <c r="K60" s="10">
        <f t="shared" si="10"/>
        <v>17.373095732136466</v>
      </c>
    </row>
    <row r="61" spans="4:11" x14ac:dyDescent="0.3">
      <c r="D61" s="6">
        <v>56</v>
      </c>
      <c r="E61" s="2">
        <f t="shared" si="5"/>
        <v>9.3421079908313551</v>
      </c>
      <c r="F61" s="9">
        <f t="shared" si="11"/>
        <v>6.6659178980042215</v>
      </c>
      <c r="G61" s="2">
        <f t="shared" si="6"/>
        <v>298.52864474418578</v>
      </c>
      <c r="H61" s="2">
        <f t="shared" si="7"/>
        <v>2.8569685329601304</v>
      </c>
      <c r="I61" s="1">
        <f t="shared" si="8"/>
        <v>2</v>
      </c>
      <c r="J61" s="2">
        <f t="shared" si="9"/>
        <v>0.93421079908313553</v>
      </c>
      <c r="K61" s="10">
        <f t="shared" si="10"/>
        <v>17.449230769558401</v>
      </c>
    </row>
    <row r="62" spans="4:11" x14ac:dyDescent="0.3">
      <c r="D62" s="6">
        <v>57</v>
      </c>
      <c r="E62" s="2">
        <f t="shared" si="5"/>
        <v>9.2648657247083506</v>
      </c>
      <c r="F62" s="9">
        <f t="shared" si="11"/>
        <v>6.7095730988454347</v>
      </c>
      <c r="G62" s="2">
        <f t="shared" si="6"/>
        <v>291.86272684618154</v>
      </c>
      <c r="H62" s="2">
        <f t="shared" si="7"/>
        <v>2.8535843636525002</v>
      </c>
      <c r="I62" s="1">
        <f t="shared" si="8"/>
        <v>2</v>
      </c>
      <c r="J62" s="2">
        <f t="shared" si="9"/>
        <v>0.9264865724708351</v>
      </c>
      <c r="K62" s="10">
        <f t="shared" si="10"/>
        <v>17.521817927713155</v>
      </c>
    </row>
    <row r="63" spans="4:11" x14ac:dyDescent="0.3">
      <c r="D63" s="6">
        <v>58</v>
      </c>
      <c r="E63" s="2">
        <f t="shared" si="5"/>
        <v>9.1919635158900146</v>
      </c>
      <c r="F63" s="9">
        <f t="shared" si="11"/>
        <v>6.7492064589286507</v>
      </c>
      <c r="G63" s="2">
        <f t="shared" si="6"/>
        <v>285.15315374733609</v>
      </c>
      <c r="H63" s="2">
        <f t="shared" si="7"/>
        <v>2.8501848695727685</v>
      </c>
      <c r="I63" s="1">
        <f t="shared" si="8"/>
        <v>2</v>
      </c>
      <c r="J63" s="2">
        <f t="shared" si="9"/>
        <v>0.91919635158900148</v>
      </c>
      <c r="K63" s="10">
        <f t="shared" si="10"/>
        <v>17.591164181745754</v>
      </c>
    </row>
    <row r="64" spans="4:11" x14ac:dyDescent="0.3">
      <c r="D64" s="6">
        <v>59</v>
      </c>
      <c r="E64" s="2">
        <f t="shared" si="5"/>
        <v>9.1229520338737817</v>
      </c>
      <c r="F64" s="9">
        <f t="shared" si="11"/>
        <v>6.7849081976697851</v>
      </c>
      <c r="G64" s="2">
        <f t="shared" si="6"/>
        <v>278.40394728840744</v>
      </c>
      <c r="H64" s="2">
        <f t="shared" si="7"/>
        <v>2.846750545959317</v>
      </c>
      <c r="I64" s="1">
        <f t="shared" si="8"/>
        <v>2</v>
      </c>
      <c r="J64" s="2">
        <f t="shared" si="9"/>
        <v>0.91229520338737824</v>
      </c>
      <c r="K64" s="10">
        <f t="shared" si="10"/>
        <v>17.657573887029187</v>
      </c>
    </row>
    <row r="65" spans="4:11" x14ac:dyDescent="0.3">
      <c r="D65" s="6">
        <v>60</v>
      </c>
      <c r="E65" s="2">
        <f t="shared" si="5"/>
        <v>9.0574073764457204</v>
      </c>
      <c r="F65" s="9">
        <f t="shared" si="11"/>
        <v>6.8167623062560985</v>
      </c>
      <c r="G65" s="2">
        <f t="shared" si="6"/>
        <v>271.61903909073766</v>
      </c>
      <c r="H65" s="2">
        <f t="shared" si="7"/>
        <v>2.8432614753299981</v>
      </c>
      <c r="I65" s="1">
        <f t="shared" si="8"/>
        <v>2</v>
      </c>
      <c r="J65" s="2">
        <f t="shared" si="9"/>
        <v>0.90574073764457208</v>
      </c>
      <c r="K65" s="10">
        <f t="shared" si="10"/>
        <v>17.721348943946023</v>
      </c>
    </row>
    <row r="66" spans="4:11" x14ac:dyDescent="0.3">
      <c r="D66" s="6">
        <v>61</v>
      </c>
      <c r="E66" s="2">
        <f t="shared" si="5"/>
        <v>8.9949281141311452</v>
      </c>
      <c r="F66" s="9">
        <f t="shared" si="11"/>
        <v>6.8448451738725353</v>
      </c>
      <c r="G66" s="2">
        <f t="shared" si="6"/>
        <v>264.80227678448153</v>
      </c>
      <c r="H66" s="2">
        <f t="shared" si="7"/>
        <v>2.8396972108961545</v>
      </c>
      <c r="I66" s="1">
        <f t="shared" si="8"/>
        <v>2</v>
      </c>
      <c r="J66" s="2">
        <f t="shared" si="9"/>
        <v>0.89949281141311455</v>
      </c>
      <c r="K66" s="10">
        <f t="shared" si="10"/>
        <v>17.782789165970293</v>
      </c>
    </row>
    <row r="67" spans="4:11" x14ac:dyDescent="0.3">
      <c r="D67" s="6">
        <v>62</v>
      </c>
      <c r="E67" s="2">
        <f t="shared" si="5"/>
        <v>8.9351325136141853</v>
      </c>
      <c r="F67" s="9">
        <f t="shared" si="11"/>
        <v>6.8692243313544772</v>
      </c>
      <c r="G67" s="2">
        <f t="shared" si="6"/>
        <v>257.95743161060898</v>
      </c>
      <c r="H67" s="2">
        <f t="shared" si="7"/>
        <v>2.836036652070244</v>
      </c>
      <c r="I67" s="1">
        <f t="shared" si="8"/>
        <v>2</v>
      </c>
      <c r="J67" s="2">
        <f t="shared" si="9"/>
        <v>0.89351325136141857</v>
      </c>
      <c r="K67" s="10">
        <f t="shared" si="10"/>
        <v>17.84219284451726</v>
      </c>
    </row>
    <row r="68" spans="4:11" x14ac:dyDescent="0.3">
      <c r="D68" s="6">
        <v>63</v>
      </c>
      <c r="E68" s="2">
        <f t="shared" si="5"/>
        <v>8.8776559143230109</v>
      </c>
      <c r="F68" s="9">
        <f t="shared" si="11"/>
        <v>6.889957296150115</v>
      </c>
      <c r="G68" s="2">
        <f t="shared" si="6"/>
        <v>251.0882072792545</v>
      </c>
      <c r="H68" s="2">
        <f t="shared" si="7"/>
        <v>2.8322579110629249</v>
      </c>
      <c r="I68" s="1">
        <f t="shared" si="8"/>
        <v>2</v>
      </c>
      <c r="J68" s="2">
        <f t="shared" si="9"/>
        <v>0.88776559143230116</v>
      </c>
      <c r="K68" s="10">
        <f t="shared" si="10"/>
        <v>17.899857506662894</v>
      </c>
    </row>
    <row r="69" spans="4:11" x14ac:dyDescent="0.3">
      <c r="D69" s="6">
        <v>64</v>
      </c>
      <c r="E69" s="2">
        <f t="shared" si="5"/>
        <v>8.8221482339536355</v>
      </c>
      <c r="F69" s="9">
        <f t="shared" si="11"/>
        <v>6.9070905017708579</v>
      </c>
      <c r="G69" s="2">
        <f t="shared" si="6"/>
        <v>244.1982499831044</v>
      </c>
      <c r="H69" s="2">
        <f t="shared" si="7"/>
        <v>2.8283381693856615</v>
      </c>
      <c r="I69" s="1">
        <f t="shared" si="8"/>
        <v>2</v>
      </c>
      <c r="J69" s="2">
        <f t="shared" si="9"/>
        <v>0.88221482339536361</v>
      </c>
      <c r="K69" s="10">
        <f t="shared" si="10"/>
        <v>17.956080864937618</v>
      </c>
    </row>
    <row r="70" spans="4:11" x14ac:dyDescent="0.3">
      <c r="D70" s="6">
        <v>65</v>
      </c>
      <c r="E70" s="2">
        <f t="shared" si="5"/>
        <v>8.7682715799439332</v>
      </c>
      <c r="F70" s="9">
        <f t="shared" si="11"/>
        <v>6.9206582945143049</v>
      </c>
      <c r="G70" s="2">
        <f t="shared" si="6"/>
        <v>237.29115948133355</v>
      </c>
      <c r="H70" s="2">
        <f t="shared" ref="H70:H101" si="12">B$10*(E70^B$6)*(F70^B$7)</f>
        <v>2.8242535228697156</v>
      </c>
      <c r="I70" s="1">
        <f t="shared" ref="I70:I101" si="13">B$9</f>
        <v>2</v>
      </c>
      <c r="J70" s="2">
        <f t="shared" ref="J70:J101" si="14">B$8*E70</f>
        <v>0.87682715799439337</v>
      </c>
      <c r="K70" s="10">
        <f t="shared" ref="K70:K101" si="15">(1/B$6)*(E70^((B$7-B$6)/B$7))*(B$9^((1-B$7)/B$7))</f>
        <v>18.011161961995054</v>
      </c>
    </row>
    <row r="71" spans="4:11" x14ac:dyDescent="0.3">
      <c r="D71" s="6">
        <v>66</v>
      </c>
      <c r="E71" s="2">
        <f t="shared" si="5"/>
        <v>8.7156979448192562</v>
      </c>
      <c r="F71" s="9">
        <f t="shared" ref="F71:F102" si="16">IF(G70&gt;K70,F70+((F70/(1-B$7))*(((B$8*(1-B$6))-((B$6*B$9)/E71)))),(B$9^(1/B$7))*(B$10^(-1/B$7))*(E71^(-B$6/B$7)))</f>
        <v>6.9306819800720385</v>
      </c>
      <c r="G71" s="2">
        <f t="shared" si="6"/>
        <v>230.37050118681924</v>
      </c>
      <c r="H71" s="2">
        <f t="shared" si="12"/>
        <v>2.8199788135756081</v>
      </c>
      <c r="I71" s="1">
        <f t="shared" si="13"/>
        <v>2</v>
      </c>
      <c r="J71" s="2">
        <f t="shared" si="14"/>
        <v>0.87156979448192562</v>
      </c>
      <c r="K71" s="10">
        <f t="shared" si="15"/>
        <v>18.065402517097848</v>
      </c>
    </row>
    <row r="72" spans="4:11" x14ac:dyDescent="0.3">
      <c r="D72" s="6">
        <v>67</v>
      </c>
      <c r="E72" s="2">
        <f t="shared" ref="E72:E109" si="17">E71+H71-I71-J71</f>
        <v>8.6641069639129391</v>
      </c>
      <c r="F72" s="9">
        <f t="shared" si="16"/>
        <v>6.9371689026017664</v>
      </c>
      <c r="G72" s="2">
        <f t="shared" ref="G72:G109" si="18">G71-F71</f>
        <v>223.43981920674719</v>
      </c>
      <c r="H72" s="2">
        <f t="shared" si="12"/>
        <v>2.8154874466913506</v>
      </c>
      <c r="I72" s="1">
        <f t="shared" si="13"/>
        <v>2</v>
      </c>
      <c r="J72" s="2">
        <f t="shared" si="14"/>
        <v>0.86641069639129398</v>
      </c>
      <c r="K72" s="10">
        <f t="shared" si="15"/>
        <v>18.1191084861373</v>
      </c>
    </row>
    <row r="73" spans="4:11" x14ac:dyDescent="0.3">
      <c r="D73" s="6">
        <v>68</v>
      </c>
      <c r="E73" s="2">
        <f t="shared" si="17"/>
        <v>8.6131837142129957</v>
      </c>
      <c r="F73" s="9">
        <f t="shared" si="16"/>
        <v>6.9401115388754313</v>
      </c>
      <c r="G73" s="2">
        <f t="shared" si="18"/>
        <v>216.50265030414542</v>
      </c>
      <c r="H73" s="2">
        <f t="shared" si="12"/>
        <v>2.8107511901936424</v>
      </c>
      <c r="I73" s="1">
        <f t="shared" si="13"/>
        <v>2</v>
      </c>
      <c r="J73" s="2">
        <f t="shared" si="14"/>
        <v>0.86131837142129963</v>
      </c>
      <c r="K73" s="10">
        <f t="shared" si="15"/>
        <v>18.172591852439322</v>
      </c>
    </row>
    <row r="74" spans="4:11" x14ac:dyDescent="0.3">
      <c r="D74" s="6">
        <v>69</v>
      </c>
      <c r="E74" s="2">
        <f t="shared" si="17"/>
        <v>8.5626165329853379</v>
      </c>
      <c r="F74" s="9">
        <f t="shared" si="16"/>
        <v>6.9394865901431757</v>
      </c>
      <c r="G74" s="2">
        <f t="shared" si="18"/>
        <v>209.56253876526998</v>
      </c>
      <c r="H74" s="2">
        <f t="shared" si="12"/>
        <v>2.8057399546623429</v>
      </c>
      <c r="I74" s="1">
        <f t="shared" si="13"/>
        <v>2</v>
      </c>
      <c r="J74" s="2">
        <f t="shared" si="14"/>
        <v>0.85626165329853388</v>
      </c>
      <c r="K74" s="10">
        <f t="shared" si="15"/>
        <v>18.226172672083923</v>
      </c>
    </row>
    <row r="75" spans="4:11" x14ac:dyDescent="0.3">
      <c r="D75" s="6">
        <v>70</v>
      </c>
      <c r="E75" s="2">
        <f t="shared" si="17"/>
        <v>8.5120948343491474</v>
      </c>
      <c r="F75" s="9">
        <f t="shared" si="16"/>
        <v>6.9352540543136731</v>
      </c>
      <c r="G75" s="2">
        <f t="shared" si="18"/>
        <v>202.62305217512682</v>
      </c>
      <c r="H75" s="2">
        <f t="shared" si="12"/>
        <v>2.8004215501803591</v>
      </c>
      <c r="I75" s="1">
        <f t="shared" si="13"/>
        <v>2</v>
      </c>
      <c r="J75" s="2">
        <f t="shared" si="14"/>
        <v>0.85120948343491476</v>
      </c>
      <c r="K75" s="10">
        <f t="shared" si="15"/>
        <v>18.280181405119524</v>
      </c>
    </row>
    <row r="76" spans="4:11" x14ac:dyDescent="0.3">
      <c r="D76" s="6">
        <v>71</v>
      </c>
      <c r="E76" s="2">
        <f t="shared" si="17"/>
        <v>8.4613069010945914</v>
      </c>
      <c r="F76" s="9">
        <f t="shared" si="16"/>
        <v>6.9273562608831609</v>
      </c>
      <c r="G76" s="2">
        <f t="shared" si="18"/>
        <v>195.68779812081314</v>
      </c>
      <c r="H76" s="2">
        <f t="shared" si="12"/>
        <v>2.794761416700553</v>
      </c>
      <c r="I76" s="1">
        <f t="shared" si="13"/>
        <v>2</v>
      </c>
      <c r="J76" s="2">
        <f t="shared" si="14"/>
        <v>0.84613069010945918</v>
      </c>
      <c r="K76" s="10">
        <f t="shared" si="15"/>
        <v>18.334961573205458</v>
      </c>
    </row>
    <row r="77" spans="4:11" x14ac:dyDescent="0.3">
      <c r="D77" s="6">
        <v>72</v>
      </c>
      <c r="E77" s="2">
        <f t="shared" si="17"/>
        <v>8.4099376276856841</v>
      </c>
      <c r="F77" s="9">
        <f t="shared" si="16"/>
        <v>6.9157168506874882</v>
      </c>
      <c r="G77" s="2">
        <f t="shared" si="18"/>
        <v>188.76044185992998</v>
      </c>
      <c r="H77" s="2">
        <f t="shared" si="12"/>
        <v>2.7887223235952177</v>
      </c>
      <c r="I77" s="1">
        <f t="shared" si="13"/>
        <v>2</v>
      </c>
      <c r="J77" s="2">
        <f t="shared" si="14"/>
        <v>0.84099376276856841</v>
      </c>
      <c r="K77" s="10">
        <f t="shared" si="15"/>
        <v>18.390872795288868</v>
      </c>
    </row>
    <row r="78" spans="4:11" x14ac:dyDescent="0.3">
      <c r="D78" s="6">
        <v>73</v>
      </c>
      <c r="E78" s="2">
        <f t="shared" si="17"/>
        <v>8.3576661885123329</v>
      </c>
      <c r="F78" s="9">
        <f t="shared" si="16"/>
        <v>6.9002396819396168</v>
      </c>
      <c r="G78" s="2">
        <f t="shared" si="18"/>
        <v>181.8447250092425</v>
      </c>
      <c r="H78" s="2">
        <f t="shared" si="12"/>
        <v>2.78226403329273</v>
      </c>
      <c r="I78" s="1">
        <f t="shared" si="13"/>
        <v>2</v>
      </c>
      <c r="J78" s="2">
        <f t="shared" si="14"/>
        <v>0.83576661885123338</v>
      </c>
      <c r="K78" s="10">
        <f t="shared" si="15"/>
        <v>18.448294266473365</v>
      </c>
    </row>
    <row r="79" spans="4:11" x14ac:dyDescent="0.3">
      <c r="D79" s="6">
        <v>74</v>
      </c>
      <c r="E79" s="2">
        <f t="shared" si="17"/>
        <v>8.3041636029538299</v>
      </c>
      <c r="F79" s="9">
        <f t="shared" si="16"/>
        <v>6.8808076430783514</v>
      </c>
      <c r="G79" s="2">
        <f t="shared" si="18"/>
        <v>174.94448532730289</v>
      </c>
      <c r="H79" s="2">
        <f t="shared" si="12"/>
        <v>2.775342922912214</v>
      </c>
      <c r="I79" s="1">
        <f t="shared" si="13"/>
        <v>2</v>
      </c>
      <c r="J79" s="2">
        <f t="shared" si="14"/>
        <v>0.83041636029538302</v>
      </c>
      <c r="K79" s="10">
        <f t="shared" si="15"/>
        <v>18.507628762004789</v>
      </c>
    </row>
    <row r="80" spans="4:11" x14ac:dyDescent="0.3">
      <c r="D80" s="6">
        <v>75</v>
      </c>
      <c r="E80" s="2">
        <f t="shared" si="17"/>
        <v>8.2490901655706619</v>
      </c>
      <c r="F80" s="9">
        <f t="shared" si="16"/>
        <v>6.8572813516098794</v>
      </c>
      <c r="G80" s="2">
        <f t="shared" si="18"/>
        <v>168.06367768422453</v>
      </c>
      <c r="H80" s="2">
        <f t="shared" si="12"/>
        <v>2.7679115565813541</v>
      </c>
      <c r="I80" s="1">
        <f t="shared" si="13"/>
        <v>2</v>
      </c>
      <c r="J80" s="2">
        <f t="shared" si="14"/>
        <v>0.82490901655706628</v>
      </c>
      <c r="K80" s="10">
        <f t="shared" si="15"/>
        <v>18.569307269269334</v>
      </c>
    </row>
    <row r="81" spans="4:11" x14ac:dyDescent="0.3">
      <c r="D81" s="6">
        <v>76</v>
      </c>
      <c r="E81" s="2">
        <f t="shared" si="17"/>
        <v>8.1920927055949502</v>
      </c>
      <c r="F81" s="9">
        <f t="shared" si="16"/>
        <v>6.8294977162711827</v>
      </c>
      <c r="G81" s="2">
        <f t="shared" si="18"/>
        <v>161.20639633261464</v>
      </c>
      <c r="H81" s="2">
        <f t="shared" si="12"/>
        <v>2.7599181996006821</v>
      </c>
      <c r="I81" s="1">
        <f t="shared" si="13"/>
        <v>2</v>
      </c>
      <c r="J81" s="2">
        <f t="shared" si="14"/>
        <v>0.81920927055949511</v>
      </c>
      <c r="K81" s="10">
        <f t="shared" si="15"/>
        <v>18.633794377189009</v>
      </c>
    </row>
    <row r="82" spans="4:11" x14ac:dyDescent="0.3">
      <c r="D82" s="6">
        <v>77</v>
      </c>
      <c r="E82" s="2">
        <f t="shared" si="17"/>
        <v>8.1328016346361363</v>
      </c>
      <c r="F82" s="9">
        <f t="shared" si="16"/>
        <v>6.797268337356221</v>
      </c>
      <c r="G82" s="2">
        <f t="shared" si="18"/>
        <v>154.37689861634345</v>
      </c>
      <c r="H82" s="2">
        <f t="shared" si="12"/>
        <v>2.7513062637153047</v>
      </c>
      <c r="I82" s="1">
        <f t="shared" si="13"/>
        <v>2</v>
      </c>
      <c r="J82" s="2">
        <f t="shared" si="14"/>
        <v>0.81328016346361365</v>
      </c>
      <c r="K82" s="10">
        <f t="shared" si="15"/>
        <v>18.701594586191856</v>
      </c>
    </row>
    <row r="83" spans="4:11" x14ac:dyDescent="0.3">
      <c r="D83" s="6">
        <v>78</v>
      </c>
      <c r="E83" s="2">
        <f t="shared" si="17"/>
        <v>8.0708277348878283</v>
      </c>
      <c r="F83" s="9">
        <f t="shared" si="16"/>
        <v>6.7603777167570716</v>
      </c>
      <c r="G83" s="2">
        <f t="shared" si="18"/>
        <v>147.57963027898722</v>
      </c>
      <c r="H83" s="2">
        <f t="shared" si="12"/>
        <v>2.7420136703598348</v>
      </c>
      <c r="I83" s="1">
        <f t="shared" si="13"/>
        <v>2</v>
      </c>
      <c r="J83" s="2">
        <f t="shared" si="14"/>
        <v>0.80708277348878288</v>
      </c>
      <c r="K83" s="10">
        <f t="shared" si="15"/>
        <v>18.773259745457572</v>
      </c>
    </row>
    <row r="84" spans="4:11" x14ac:dyDescent="0.3">
      <c r="D84" s="6">
        <v>79</v>
      </c>
      <c r="E84" s="2">
        <f t="shared" si="17"/>
        <v>8.00575863175888</v>
      </c>
      <c r="F84" s="9">
        <f t="shared" si="16"/>
        <v>6.7185812449647493</v>
      </c>
      <c r="G84" s="2">
        <f t="shared" si="18"/>
        <v>140.81925256223016</v>
      </c>
      <c r="H84" s="2">
        <f t="shared" si="12"/>
        <v>2.7319721157039454</v>
      </c>
      <c r="I84" s="1">
        <f t="shared" si="13"/>
        <v>2</v>
      </c>
      <c r="J84" s="2">
        <f t="shared" si="14"/>
        <v>0.80057586317588803</v>
      </c>
      <c r="K84" s="10">
        <f t="shared" si="15"/>
        <v>18.849397880733349</v>
      </c>
    </row>
    <row r="85" spans="4:11" x14ac:dyDescent="0.3">
      <c r="D85" s="6">
        <v>80</v>
      </c>
      <c r="E85" s="2">
        <f t="shared" si="17"/>
        <v>7.9371548842869366</v>
      </c>
      <c r="F85" s="9">
        <f t="shared" si="16"/>
        <v>6.671602926654991</v>
      </c>
      <c r="G85" s="2">
        <f t="shared" si="18"/>
        <v>134.10067131726541</v>
      </c>
      <c r="H85" s="2">
        <f t="shared" si="12"/>
        <v>2.7211062174410152</v>
      </c>
      <c r="I85" s="1">
        <f t="shared" si="13"/>
        <v>2</v>
      </c>
      <c r="J85" s="2">
        <f t="shared" si="14"/>
        <v>0.79371548842869366</v>
      </c>
      <c r="K85" s="10">
        <f t="shared" si="15"/>
        <v>18.930683750322022</v>
      </c>
    </row>
    <row r="86" spans="4:11" x14ac:dyDescent="0.3">
      <c r="D86" s="6">
        <v>81</v>
      </c>
      <c r="E86" s="2">
        <f t="shared" si="17"/>
        <v>7.8645456132992582</v>
      </c>
      <c r="F86" s="9">
        <f t="shared" si="16"/>
        <v>6.619132799153312</v>
      </c>
      <c r="G86" s="2">
        <f t="shared" si="18"/>
        <v>127.42906839061041</v>
      </c>
      <c r="H86" s="2">
        <f t="shared" si="12"/>
        <v>2.709332518252793</v>
      </c>
      <c r="I86" s="1">
        <f t="shared" si="13"/>
        <v>2</v>
      </c>
      <c r="J86" s="2">
        <f t="shared" si="14"/>
        <v>0.78645456132992586</v>
      </c>
      <c r="K86" s="10">
        <f t="shared" si="15"/>
        <v>19.017871565385096</v>
      </c>
    </row>
    <row r="87" spans="4:11" x14ac:dyDescent="0.3">
      <c r="D87" s="6">
        <v>82</v>
      </c>
      <c r="E87" s="2">
        <f t="shared" si="17"/>
        <v>7.7874235702221259</v>
      </c>
      <c r="F87" s="9">
        <f t="shared" si="16"/>
        <v>6.5608239884797062</v>
      </c>
      <c r="G87" s="2">
        <f t="shared" si="18"/>
        <v>120.8099355914571</v>
      </c>
      <c r="H87" s="2">
        <f t="shared" si="12"/>
        <v>2.6965583143649794</v>
      </c>
      <c r="I87" s="1">
        <f t="shared" si="13"/>
        <v>2</v>
      </c>
      <c r="J87" s="2">
        <f t="shared" si="14"/>
        <v>0.77874235702221262</v>
      </c>
      <c r="K87" s="10">
        <f t="shared" si="15"/>
        <v>19.111810442741273</v>
      </c>
    </row>
    <row r="88" spans="4:11" x14ac:dyDescent="0.3">
      <c r="D88" s="6">
        <v>83</v>
      </c>
      <c r="E88" s="2">
        <f t="shared" si="17"/>
        <v>7.7052395275648928</v>
      </c>
      <c r="F88" s="9">
        <f t="shared" si="16"/>
        <v>6.4962893350460549</v>
      </c>
      <c r="G88" s="2">
        <f t="shared" si="18"/>
        <v>114.24911160297739</v>
      </c>
      <c r="H88" s="2">
        <f t="shared" si="12"/>
        <v>2.6826802690455662</v>
      </c>
      <c r="I88" s="1">
        <f t="shared" si="13"/>
        <v>2</v>
      </c>
      <c r="J88" s="2">
        <f t="shared" si="14"/>
        <v>0.77052395275648933</v>
      </c>
      <c r="K88" s="10">
        <f t="shared" si="15"/>
        <v>19.213463337207216</v>
      </c>
    </row>
    <row r="89" spans="4:11" x14ac:dyDescent="0.3">
      <c r="D89" s="6">
        <v>84</v>
      </c>
      <c r="E89" s="2">
        <f t="shared" si="17"/>
        <v>7.61739584385397</v>
      </c>
      <c r="F89" s="9">
        <f t="shared" si="16"/>
        <v>6.425097504328412</v>
      </c>
      <c r="G89" s="2">
        <f t="shared" si="18"/>
        <v>107.75282226793134</v>
      </c>
      <c r="H89" s="2">
        <f t="shared" si="12"/>
        <v>2.6675827595308754</v>
      </c>
      <c r="I89" s="1">
        <f t="shared" si="13"/>
        <v>2</v>
      </c>
      <c r="J89" s="2">
        <f t="shared" si="14"/>
        <v>0.76173958438539702</v>
      </c>
      <c r="K89" s="10">
        <f t="shared" si="15"/>
        <v>19.323930445652113</v>
      </c>
    </row>
    <row r="90" spans="4:11" x14ac:dyDescent="0.3">
      <c r="D90" s="6">
        <v>85</v>
      </c>
      <c r="E90" s="2">
        <f t="shared" si="17"/>
        <v>7.5232390189994476</v>
      </c>
      <c r="F90" s="9">
        <f t="shared" si="16"/>
        <v>6.3467684753979015</v>
      </c>
      <c r="G90" s="2">
        <f t="shared" si="18"/>
        <v>101.32772476360293</v>
      </c>
      <c r="H90" s="2">
        <f t="shared" si="12"/>
        <v>2.651135890605846</v>
      </c>
      <c r="I90" s="1">
        <f t="shared" si="13"/>
        <v>2</v>
      </c>
      <c r="J90" s="2">
        <f t="shared" si="14"/>
        <v>0.7523239018999448</v>
      </c>
      <c r="K90" s="10">
        <f t="shared" si="15"/>
        <v>19.444478415055713</v>
      </c>
    </row>
    <row r="91" spans="4:11" x14ac:dyDescent="0.3">
      <c r="D91" s="6">
        <v>86</v>
      </c>
      <c r="E91" s="2">
        <f t="shared" si="17"/>
        <v>7.4220510077053499</v>
      </c>
      <c r="F91" s="9">
        <f t="shared" si="16"/>
        <v>6.2607682697920586</v>
      </c>
      <c r="G91" s="2">
        <f t="shared" si="18"/>
        <v>94.980956288205022</v>
      </c>
      <c r="H91" s="2">
        <f t="shared" si="12"/>
        <v>2.6331930873334271</v>
      </c>
      <c r="I91" s="1">
        <f t="shared" si="13"/>
        <v>2</v>
      </c>
      <c r="J91" s="2">
        <f t="shared" si="14"/>
        <v>0.74220510077053503</v>
      </c>
      <c r="K91" s="10">
        <f t="shared" si="15"/>
        <v>19.576577165117573</v>
      </c>
    </row>
    <row r="92" spans="4:11" x14ac:dyDescent="0.3">
      <c r="D92" s="6">
        <v>87</v>
      </c>
      <c r="E92" s="2">
        <f t="shared" si="17"/>
        <v>7.3130389942682417</v>
      </c>
      <c r="F92" s="9">
        <f t="shared" si="16"/>
        <v>6.1665027414780402</v>
      </c>
      <c r="G92" s="2">
        <f t="shared" si="18"/>
        <v>88.720188018412969</v>
      </c>
      <c r="H92" s="2">
        <f t="shared" si="12"/>
        <v>2.6135881508873084</v>
      </c>
      <c r="I92" s="1">
        <f t="shared" si="13"/>
        <v>2</v>
      </c>
      <c r="J92" s="2">
        <f t="shared" si="14"/>
        <v>0.73130389942682417</v>
      </c>
      <c r="K92" s="10">
        <f t="shared" si="15"/>
        <v>19.721946818235853</v>
      </c>
    </row>
    <row r="93" spans="4:11" x14ac:dyDescent="0.3">
      <c r="D93" s="6">
        <v>88</v>
      </c>
      <c r="E93" s="2">
        <f t="shared" si="17"/>
        <v>7.1953232457287255</v>
      </c>
      <c r="F93" s="9">
        <f t="shared" si="16"/>
        <v>6.0633101905393181</v>
      </c>
      <c r="G93" s="2">
        <f t="shared" si="18"/>
        <v>82.553685276934928</v>
      </c>
      <c r="H93" s="2">
        <f t="shared" si="12"/>
        <v>2.5921316215843282</v>
      </c>
      <c r="I93" s="1">
        <f t="shared" si="13"/>
        <v>2</v>
      </c>
      <c r="J93" s="2">
        <f t="shared" si="14"/>
        <v>0.71953232457287264</v>
      </c>
      <c r="K93" s="10">
        <f t="shared" si="15"/>
        <v>19.882618218355624</v>
      </c>
    </row>
    <row r="94" spans="4:11" x14ac:dyDescent="0.3">
      <c r="D94" s="6">
        <v>89</v>
      </c>
      <c r="E94" s="2">
        <f t="shared" si="17"/>
        <v>7.0679225427401811</v>
      </c>
      <c r="F94" s="9">
        <f t="shared" si="16"/>
        <v>5.9504524809522703</v>
      </c>
      <c r="G94" s="2">
        <f t="shared" si="18"/>
        <v>76.490375086395616</v>
      </c>
      <c r="H94" s="2">
        <f t="shared" si="12"/>
        <v>2.5686062366706275</v>
      </c>
      <c r="I94" s="1">
        <f t="shared" si="13"/>
        <v>2</v>
      </c>
      <c r="J94" s="2">
        <f t="shared" si="14"/>
        <v>0.70679225427401815</v>
      </c>
      <c r="K94" s="10">
        <f t="shared" si="15"/>
        <v>20.06101197761836</v>
      </c>
    </row>
    <row r="95" spans="4:11" x14ac:dyDescent="0.3">
      <c r="D95" s="6">
        <v>90</v>
      </c>
      <c r="E95" s="2">
        <f t="shared" si="17"/>
        <v>6.9297365251367902</v>
      </c>
      <c r="F95" s="9">
        <f t="shared" si="16"/>
        <v>5.8271042242749251</v>
      </c>
      <c r="G95" s="2">
        <f t="shared" si="18"/>
        <v>70.539922605443351</v>
      </c>
      <c r="H95" s="2">
        <f t="shared" si="12"/>
        <v>2.5427611888104797</v>
      </c>
      <c r="I95" s="1">
        <f t="shared" si="13"/>
        <v>2</v>
      </c>
      <c r="J95" s="2">
        <f t="shared" si="14"/>
        <v>0.69297365251367904</v>
      </c>
      <c r="K95" s="10">
        <f t="shared" si="15"/>
        <v>20.260043178888253</v>
      </c>
    </row>
    <row r="96" spans="4:11" x14ac:dyDescent="0.3">
      <c r="D96" s="6">
        <v>91</v>
      </c>
      <c r="E96" s="2">
        <f t="shared" si="17"/>
        <v>6.779524061433591</v>
      </c>
      <c r="F96" s="9">
        <f t="shared" si="16"/>
        <v>5.6923394168277204</v>
      </c>
      <c r="G96" s="2">
        <f t="shared" si="18"/>
        <v>64.712818381168432</v>
      </c>
      <c r="H96" s="2">
        <f t="shared" si="12"/>
        <v>2.514304771184932</v>
      </c>
      <c r="I96" s="1">
        <f t="shared" si="13"/>
        <v>2</v>
      </c>
      <c r="J96" s="2">
        <f t="shared" si="14"/>
        <v>0.67795240614335917</v>
      </c>
      <c r="K96" s="10">
        <f t="shared" si="15"/>
        <v>20.483262219255135</v>
      </c>
    </row>
    <row r="97" spans="4:11" x14ac:dyDescent="0.3">
      <c r="D97" s="6">
        <v>92</v>
      </c>
      <c r="E97" s="2">
        <f t="shared" si="17"/>
        <v>6.6158764264751637</v>
      </c>
      <c r="F97" s="9">
        <f t="shared" si="16"/>
        <v>5.5451146561315445</v>
      </c>
      <c r="G97" s="2">
        <f t="shared" si="18"/>
        <v>59.020478964340711</v>
      </c>
      <c r="H97" s="2">
        <f t="shared" si="12"/>
        <v>2.4828948147487706</v>
      </c>
      <c r="I97" s="1">
        <f t="shared" si="13"/>
        <v>2</v>
      </c>
      <c r="J97" s="2">
        <f t="shared" si="14"/>
        <v>0.66158764264751646</v>
      </c>
      <c r="K97" s="10">
        <f t="shared" si="15"/>
        <v>20.73504754716344</v>
      </c>
    </row>
    <row r="98" spans="4:11" x14ac:dyDescent="0.3">
      <c r="D98" s="6">
        <v>93</v>
      </c>
      <c r="E98" s="2">
        <f t="shared" si="17"/>
        <v>6.4371835985764179</v>
      </c>
      <c r="F98" s="9">
        <f t="shared" si="16"/>
        <v>5.384247659170553</v>
      </c>
      <c r="G98" s="2">
        <f t="shared" si="18"/>
        <v>53.475364308209166</v>
      </c>
      <c r="H98" s="2">
        <f t="shared" si="12"/>
        <v>2.4481260457251919</v>
      </c>
      <c r="I98" s="1">
        <f t="shared" si="13"/>
        <v>2</v>
      </c>
      <c r="J98" s="2">
        <f t="shared" si="14"/>
        <v>0.64371835985764181</v>
      </c>
      <c r="K98" s="10">
        <f t="shared" si="15"/>
        <v>21.020874525732836</v>
      </c>
    </row>
    <row r="99" spans="4:11" x14ac:dyDescent="0.3">
      <c r="D99" s="6">
        <v>94</v>
      </c>
      <c r="E99" s="2">
        <f t="shared" si="17"/>
        <v>6.2415912844439685</v>
      </c>
      <c r="F99" s="9">
        <f t="shared" si="16"/>
        <v>5.2083891667022169</v>
      </c>
      <c r="G99" s="2">
        <f t="shared" si="18"/>
        <v>48.091116649038611</v>
      </c>
      <c r="H99" s="2">
        <f t="shared" si="12"/>
        <v>2.4095130530283173</v>
      </c>
      <c r="I99" s="1">
        <f t="shared" si="13"/>
        <v>2</v>
      </c>
      <c r="J99" s="2">
        <f t="shared" si="14"/>
        <v>0.62415912844439692</v>
      </c>
      <c r="K99" s="10">
        <f t="shared" si="15"/>
        <v>21.347698704827284</v>
      </c>
    </row>
    <row r="100" spans="4:11" x14ac:dyDescent="0.3">
      <c r="D100" s="6">
        <v>95</v>
      </c>
      <c r="E100" s="2">
        <f t="shared" si="17"/>
        <v>6.0269452090278897</v>
      </c>
      <c r="F100" s="9">
        <f t="shared" si="16"/>
        <v>5.0159852750132066</v>
      </c>
      <c r="G100" s="2">
        <f t="shared" si="18"/>
        <v>42.882727482336392</v>
      </c>
      <c r="H100" s="2">
        <f t="shared" si="12"/>
        <v>2.3664668414079979</v>
      </c>
      <c r="I100" s="1">
        <f t="shared" si="13"/>
        <v>2</v>
      </c>
      <c r="J100" s="2">
        <f t="shared" si="14"/>
        <v>0.60269452090278897</v>
      </c>
      <c r="K100" s="10">
        <f t="shared" si="15"/>
        <v>21.724515834316346</v>
      </c>
    </row>
    <row r="101" spans="4:11" x14ac:dyDescent="0.3">
      <c r="D101" s="6">
        <v>96</v>
      </c>
      <c r="E101" s="2">
        <f t="shared" si="17"/>
        <v>5.790717529533099</v>
      </c>
      <c r="F101" s="9">
        <f t="shared" si="16"/>
        <v>4.8052254706721449</v>
      </c>
      <c r="G101" s="2">
        <f t="shared" si="18"/>
        <v>37.866742207323185</v>
      </c>
      <c r="H101" s="2">
        <f t="shared" si="12"/>
        <v>2.3182617425909502</v>
      </c>
      <c r="I101" s="1">
        <f t="shared" si="13"/>
        <v>2</v>
      </c>
      <c r="J101" s="2">
        <f t="shared" si="14"/>
        <v>0.57907175295330993</v>
      </c>
      <c r="K101" s="10">
        <f t="shared" si="15"/>
        <v>22.163203679085669</v>
      </c>
    </row>
    <row r="102" spans="4:11" x14ac:dyDescent="0.3">
      <c r="D102" s="6">
        <v>97</v>
      </c>
      <c r="E102" s="2">
        <f t="shared" si="17"/>
        <v>5.529907519170739</v>
      </c>
      <c r="F102" s="9">
        <f t="shared" si="16"/>
        <v>4.5739685268295158</v>
      </c>
      <c r="G102" s="2">
        <f t="shared" si="18"/>
        <v>33.061516736651043</v>
      </c>
      <c r="H102" s="2">
        <f t="shared" ref="H102:H110" si="19">B$10*(E102^B$6)*(F102^B$7)</f>
        <v>2.2639873446658658</v>
      </c>
      <c r="I102" s="1">
        <f t="shared" ref="I102:I110" si="20">B$9</f>
        <v>2</v>
      </c>
      <c r="J102" s="2">
        <f t="shared" ref="J102:J110" si="21">B$8*E102</f>
        <v>0.55299075191707392</v>
      </c>
      <c r="K102" s="10">
        <f t="shared" ref="K102:K110" si="22">(1/B$6)*(E102^((B$7-B$6)/B$7))*(B$9^((1-B$7)/B$7))</f>
        <v>22.679829940273031</v>
      </c>
    </row>
    <row r="103" spans="4:11" x14ac:dyDescent="0.3">
      <c r="D103" s="6">
        <v>98</v>
      </c>
      <c r="E103" s="2">
        <f t="shared" si="17"/>
        <v>5.240904111919531</v>
      </c>
      <c r="F103" s="9">
        <f t="shared" ref="F103:F110" si="23">IF(G102&gt;K102,F102+((F102/(1-B$7))*(((B$8*(1-B$6))-((B$6*B$9)/E103)))),(B$9^(1/B$7))*(B$10^(-1/B$7))*(E103^(-B$6/B$7)))</f>
        <v>4.3196326429051979</v>
      </c>
      <c r="G103" s="2">
        <f t="shared" si="18"/>
        <v>28.487548209821526</v>
      </c>
      <c r="H103" s="2">
        <f t="shared" si="19"/>
        <v>2.2024762148785482</v>
      </c>
      <c r="I103" s="1">
        <f t="shared" si="20"/>
        <v>2</v>
      </c>
      <c r="J103" s="2">
        <f t="shared" si="21"/>
        <v>0.5240904111919531</v>
      </c>
      <c r="K103" s="10">
        <f t="shared" si="22"/>
        <v>23.296765113897919</v>
      </c>
    </row>
    <row r="104" spans="4:11" x14ac:dyDescent="0.3">
      <c r="D104" s="6">
        <v>99</v>
      </c>
      <c r="E104" s="2">
        <f t="shared" si="17"/>
        <v>4.9192899156061269</v>
      </c>
      <c r="F104" s="9">
        <f t="shared" si="23"/>
        <v>4.0390248637000887</v>
      </c>
      <c r="G104" s="2">
        <f t="shared" si="18"/>
        <v>24.167915566916328</v>
      </c>
      <c r="H104" s="2">
        <f t="shared" si="19"/>
        <v>2.132190631468077</v>
      </c>
      <c r="I104" s="1">
        <f t="shared" si="20"/>
        <v>2</v>
      </c>
      <c r="J104" s="2">
        <f t="shared" si="21"/>
        <v>0.49192899156061271</v>
      </c>
      <c r="K104" s="10">
        <f t="shared" si="22"/>
        <v>24.046258905085949</v>
      </c>
    </row>
    <row r="105" spans="4:11" x14ac:dyDescent="0.3">
      <c r="D105" s="6">
        <v>100</v>
      </c>
      <c r="E105" s="2">
        <f t="shared" si="17"/>
        <v>4.5595515555135915</v>
      </c>
      <c r="F105" s="9">
        <f t="shared" si="23"/>
        <v>3.7280609022756632</v>
      </c>
      <c r="G105" s="2">
        <f t="shared" si="18"/>
        <v>20.128890703216239</v>
      </c>
      <c r="H105" s="2">
        <f t="shared" si="19"/>
        <v>2.0510357907084842</v>
      </c>
      <c r="I105" s="1">
        <f t="shared" si="20"/>
        <v>2</v>
      </c>
      <c r="J105" s="2">
        <f t="shared" si="21"/>
        <v>0.45595515555135918</v>
      </c>
      <c r="K105" s="10">
        <f t="shared" si="22"/>
        <v>24.976849822659105</v>
      </c>
    </row>
    <row r="106" spans="4:11" x14ac:dyDescent="0.3">
      <c r="D106" s="6">
        <v>101</v>
      </c>
      <c r="E106" s="2">
        <f t="shared" si="17"/>
        <v>4.1546321906707169</v>
      </c>
      <c r="F106" s="9">
        <f t="shared" si="23"/>
        <v>3.778775628536442</v>
      </c>
      <c r="G106" s="2">
        <f t="shared" si="18"/>
        <v>16.400829800940578</v>
      </c>
      <c r="H106" s="2">
        <f t="shared" si="19"/>
        <v>2</v>
      </c>
      <c r="I106" s="1">
        <f t="shared" si="20"/>
        <v>2</v>
      </c>
      <c r="J106" s="2">
        <f t="shared" si="21"/>
        <v>0.41546321906707173</v>
      </c>
      <c r="K106" s="10">
        <f t="shared" si="22"/>
        <v>26.165704779399114</v>
      </c>
    </row>
    <row r="107" spans="4:11" x14ac:dyDescent="0.3">
      <c r="D107" s="6">
        <v>102</v>
      </c>
      <c r="E107" s="2">
        <f t="shared" si="17"/>
        <v>3.7391689716036449</v>
      </c>
      <c r="F107" s="9">
        <f t="shared" si="23"/>
        <v>4.4257547232998204</v>
      </c>
      <c r="G107" s="2">
        <f t="shared" si="18"/>
        <v>12.622054172404136</v>
      </c>
      <c r="H107" s="2">
        <f t="shared" si="19"/>
        <v>2</v>
      </c>
      <c r="I107" s="1">
        <f t="shared" si="20"/>
        <v>2</v>
      </c>
      <c r="J107" s="2">
        <f t="shared" si="21"/>
        <v>0.37391689716036453</v>
      </c>
      <c r="K107" s="10">
        <f t="shared" si="22"/>
        <v>27.581074562151603</v>
      </c>
    </row>
    <row r="108" spans="4:11" x14ac:dyDescent="0.3">
      <c r="D108" s="18">
        <v>103</v>
      </c>
      <c r="E108" s="19">
        <f t="shared" si="17"/>
        <v>3.3652520744432803</v>
      </c>
      <c r="F108" s="20">
        <f t="shared" si="23"/>
        <v>5.1835056632872991</v>
      </c>
      <c r="G108" s="19">
        <f t="shared" si="18"/>
        <v>8.1962994491043162</v>
      </c>
      <c r="H108" s="19">
        <f t="shared" si="19"/>
        <v>2.0000000000000004</v>
      </c>
      <c r="I108" s="21">
        <f t="shared" si="20"/>
        <v>2</v>
      </c>
      <c r="J108" s="19">
        <f t="shared" si="21"/>
        <v>0.33652520744432807</v>
      </c>
      <c r="K108" s="22">
        <f t="shared" si="22"/>
        <v>29.073005310443463</v>
      </c>
    </row>
    <row r="109" spans="4:11" ht="15" thickBot="1" x14ac:dyDescent="0.35">
      <c r="D109" s="13">
        <v>104</v>
      </c>
      <c r="E109" s="14">
        <f t="shared" si="17"/>
        <v>3.0287268669989529</v>
      </c>
      <c r="F109" s="15">
        <f t="shared" si="23"/>
        <v>6.0709941334702604</v>
      </c>
      <c r="G109" s="14">
        <f t="shared" si="18"/>
        <v>3.0127937858170171</v>
      </c>
      <c r="H109" s="14">
        <f t="shared" si="19"/>
        <v>2.0000000000000004</v>
      </c>
      <c r="I109" s="16">
        <f t="shared" si="20"/>
        <v>2</v>
      </c>
      <c r="J109" s="14">
        <f t="shared" si="21"/>
        <v>0.30287268669989531</v>
      </c>
      <c r="K109" s="17">
        <f t="shared" si="22"/>
        <v>30.64563840239067</v>
      </c>
    </row>
    <row r="110" spans="4:11" x14ac:dyDescent="0.3">
      <c r="D110" s="6">
        <v>105</v>
      </c>
      <c r="E110" s="2">
        <f t="shared" ref="E110" si="24">E109+H109-I109-J109</f>
        <v>2.7258541802990579</v>
      </c>
      <c r="F110" s="9">
        <f t="shared" si="23"/>
        <v>7.1104330086245531</v>
      </c>
      <c r="G110" s="2">
        <f t="shared" ref="G110" si="25">G109-F109</f>
        <v>-3.0582003476532433</v>
      </c>
      <c r="H110" s="2">
        <f t="shared" si="19"/>
        <v>2</v>
      </c>
      <c r="I110" s="1">
        <f t="shared" si="20"/>
        <v>2</v>
      </c>
      <c r="J110" s="2">
        <f t="shared" si="21"/>
        <v>0.27258541802990582</v>
      </c>
      <c r="K110" s="10">
        <f t="shared" si="22"/>
        <v>32.303339233826065</v>
      </c>
    </row>
    <row r="111" spans="4:11" x14ac:dyDescent="0.3">
      <c r="D111" s="6"/>
      <c r="E111" s="2"/>
      <c r="F111" s="9"/>
      <c r="G111" s="2"/>
      <c r="H111" s="2"/>
      <c r="I111" s="1"/>
      <c r="J111" s="2"/>
      <c r="K111" s="10"/>
    </row>
    <row r="112" spans="4:11" x14ac:dyDescent="0.3">
      <c r="D112" s="6" t="s">
        <v>14</v>
      </c>
      <c r="E112" s="2"/>
      <c r="F112" s="24">
        <f>(B7/(B6*B8))*LN((B6*B8*G6*(E6^(B6/B7))+(B7*(B9^(1/B7))))/(B7*(B9^(1/B7))))</f>
        <v>51.732893769260315</v>
      </c>
      <c r="G112" s="2"/>
      <c r="H112" s="2"/>
      <c r="I112" s="1"/>
      <c r="J112" s="2"/>
      <c r="K112" s="10"/>
    </row>
    <row r="113" spans="4:11" x14ac:dyDescent="0.3">
      <c r="D113" s="6"/>
      <c r="E113" s="2"/>
      <c r="F113" s="9"/>
      <c r="G113" s="2"/>
      <c r="H113" s="2"/>
      <c r="I113" s="1"/>
      <c r="J113" s="2"/>
      <c r="K113" s="10"/>
    </row>
    <row r="114" spans="4:11" x14ac:dyDescent="0.3">
      <c r="D114" s="6"/>
      <c r="E114" s="2"/>
      <c r="F114" s="9"/>
      <c r="G114" s="2"/>
      <c r="H114" s="2"/>
      <c r="I114" s="1"/>
      <c r="J114" s="2"/>
      <c r="K114" s="10"/>
    </row>
    <row r="115" spans="4:11" x14ac:dyDescent="0.3">
      <c r="D115" s="6"/>
      <c r="E115" s="2"/>
      <c r="F115" s="9"/>
      <c r="G115" s="2"/>
      <c r="H115" s="2"/>
      <c r="I115" s="1"/>
      <c r="J115" s="2"/>
      <c r="K115" s="10"/>
    </row>
    <row r="116" spans="4:11" x14ac:dyDescent="0.3">
      <c r="D116" s="6"/>
      <c r="E116" s="2"/>
      <c r="F116" s="9"/>
      <c r="G116" s="2"/>
      <c r="H116" s="2"/>
      <c r="I116" s="1"/>
      <c r="J116" s="2"/>
      <c r="K116" s="10"/>
    </row>
    <row r="117" spans="4:11" x14ac:dyDescent="0.3">
      <c r="D117" s="6"/>
      <c r="E117" s="2"/>
      <c r="F117" s="9"/>
      <c r="G117" s="2"/>
      <c r="H117" s="2"/>
      <c r="I117" s="1"/>
      <c r="J117" s="2"/>
      <c r="K117" s="10"/>
    </row>
    <row r="118" spans="4:11" x14ac:dyDescent="0.3">
      <c r="D118" s="6"/>
      <c r="E118" s="2"/>
      <c r="F118" s="9"/>
      <c r="G118" s="2"/>
      <c r="H118" s="2"/>
      <c r="I118" s="1"/>
      <c r="J118" s="2"/>
      <c r="K118" s="10"/>
    </row>
    <row r="119" spans="4:11" x14ac:dyDescent="0.3">
      <c r="D119" s="6"/>
      <c r="E119" s="2"/>
      <c r="F119" s="9"/>
      <c r="G119" s="2"/>
      <c r="H119" s="2"/>
      <c r="I119" s="1"/>
      <c r="J119" s="2"/>
      <c r="K119" s="10"/>
    </row>
    <row r="120" spans="4:11" x14ac:dyDescent="0.3">
      <c r="D120" s="6"/>
      <c r="E120" s="2"/>
      <c r="F120" s="9"/>
      <c r="G120" s="2"/>
      <c r="H120" s="2"/>
      <c r="I120" s="1"/>
      <c r="J120" s="2"/>
      <c r="K120" s="10"/>
    </row>
    <row r="121" spans="4:11" x14ac:dyDescent="0.3">
      <c r="D121" s="6"/>
      <c r="E121" s="2"/>
      <c r="F121" s="9"/>
      <c r="G121" s="2"/>
      <c r="H121" s="2"/>
      <c r="I121" s="1"/>
      <c r="J121" s="2"/>
      <c r="K121" s="10"/>
    </row>
    <row r="122" spans="4:11" x14ac:dyDescent="0.3">
      <c r="D122" s="6"/>
      <c r="E122" s="2"/>
      <c r="F122" s="9"/>
      <c r="G122" s="2"/>
      <c r="H122" s="2"/>
      <c r="I122" s="1"/>
      <c r="J122" s="2"/>
      <c r="K122" s="10"/>
    </row>
    <row r="123" spans="4:11" x14ac:dyDescent="0.3">
      <c r="D123" s="6"/>
      <c r="E123" s="2"/>
      <c r="F123" s="9"/>
      <c r="G123" s="2"/>
      <c r="H123" s="2"/>
      <c r="I123" s="1"/>
      <c r="J123" s="2"/>
      <c r="K123" s="10"/>
    </row>
    <row r="124" spans="4:11" x14ac:dyDescent="0.3">
      <c r="D124" s="6"/>
      <c r="E124" s="2"/>
      <c r="F124" s="9"/>
      <c r="G124" s="2"/>
      <c r="H124" s="2"/>
      <c r="I124" s="1"/>
      <c r="J124" s="2"/>
      <c r="K124" s="10"/>
    </row>
    <row r="125" spans="4:11" x14ac:dyDescent="0.3">
      <c r="D125" s="6"/>
      <c r="E125" s="2"/>
      <c r="F125" s="9"/>
      <c r="G125" s="2"/>
      <c r="H125" s="2"/>
      <c r="I125" s="1"/>
      <c r="J125" s="2"/>
      <c r="K125" s="10"/>
    </row>
    <row r="126" spans="4:11" x14ac:dyDescent="0.3">
      <c r="D126" s="6"/>
      <c r="E126" s="2"/>
      <c r="F126" s="9"/>
      <c r="G126" s="2"/>
      <c r="H126" s="2"/>
      <c r="I126" s="1"/>
      <c r="J126" s="2"/>
      <c r="K126" s="10"/>
    </row>
    <row r="127" spans="4:11" x14ac:dyDescent="0.3">
      <c r="D127" s="6"/>
      <c r="E127" s="2"/>
      <c r="F127" s="9"/>
      <c r="G127" s="2"/>
      <c r="H127" s="2"/>
      <c r="I127" s="1"/>
      <c r="J127" s="2"/>
      <c r="K127" s="10"/>
    </row>
    <row r="128" spans="4:11" x14ac:dyDescent="0.3">
      <c r="D128" s="6"/>
      <c r="E128" s="2"/>
      <c r="F128" s="9"/>
      <c r="G128" s="2"/>
      <c r="H128" s="2"/>
      <c r="I128" s="1"/>
      <c r="J128" s="2"/>
      <c r="K128" s="10"/>
    </row>
    <row r="129" spans="4:11" x14ac:dyDescent="0.3">
      <c r="D129" s="6"/>
      <c r="E129" s="2"/>
      <c r="F129" s="9"/>
      <c r="G129" s="2"/>
      <c r="H129" s="2"/>
      <c r="I129" s="1"/>
      <c r="J129" s="2"/>
      <c r="K129" s="10"/>
    </row>
    <row r="130" spans="4:11" x14ac:dyDescent="0.3">
      <c r="D130" s="6"/>
      <c r="E130" s="2"/>
      <c r="F130" s="9"/>
      <c r="G130" s="2"/>
      <c r="H130" s="2"/>
      <c r="I130" s="1"/>
      <c r="J130" s="2"/>
      <c r="K130" s="10"/>
    </row>
    <row r="131" spans="4:11" x14ac:dyDescent="0.3">
      <c r="D131" s="6"/>
      <c r="E131" s="2"/>
      <c r="F131" s="9"/>
      <c r="G131" s="2"/>
      <c r="H131" s="2"/>
      <c r="I131" s="1"/>
      <c r="J131" s="2"/>
      <c r="K131" s="10"/>
    </row>
    <row r="132" spans="4:11" x14ac:dyDescent="0.3">
      <c r="D132" s="6"/>
      <c r="E132" s="2"/>
      <c r="F132" s="9"/>
      <c r="G132" s="2"/>
      <c r="H132" s="2"/>
      <c r="I132" s="1"/>
      <c r="J132" s="2"/>
      <c r="K132" s="10"/>
    </row>
    <row r="133" spans="4:11" x14ac:dyDescent="0.3">
      <c r="D133" s="6"/>
      <c r="E133" s="2"/>
      <c r="F133" s="9"/>
      <c r="G133" s="2"/>
      <c r="H133" s="2"/>
      <c r="I133" s="1"/>
      <c r="J133" s="2"/>
      <c r="K133" s="10"/>
    </row>
    <row r="134" spans="4:11" x14ac:dyDescent="0.3">
      <c r="D134" s="6"/>
      <c r="E134" s="2"/>
      <c r="F134" s="9"/>
      <c r="G134" s="2"/>
      <c r="H134" s="2"/>
      <c r="I134" s="1"/>
      <c r="J134" s="2"/>
      <c r="K134" s="10"/>
    </row>
    <row r="135" spans="4:11" x14ac:dyDescent="0.3">
      <c r="D135" s="6"/>
      <c r="E135" s="2"/>
      <c r="F135" s="9"/>
      <c r="G135" s="2"/>
      <c r="H135" s="2"/>
      <c r="I135" s="1"/>
      <c r="J135" s="2"/>
      <c r="K135" s="10"/>
    </row>
    <row r="136" spans="4:11" x14ac:dyDescent="0.3">
      <c r="D136" s="6"/>
      <c r="E136" s="2"/>
      <c r="F136" s="9"/>
      <c r="G136" s="2"/>
      <c r="H136" s="2"/>
      <c r="I136" s="1"/>
      <c r="J136" s="2"/>
      <c r="K136" s="10"/>
    </row>
    <row r="137" spans="4:11" x14ac:dyDescent="0.3">
      <c r="D137" s="6"/>
      <c r="E137" s="2"/>
      <c r="F137" s="9"/>
      <c r="G137" s="2"/>
      <c r="H137" s="2"/>
      <c r="I137" s="1"/>
      <c r="J137" s="2"/>
      <c r="K137" s="10"/>
    </row>
    <row r="138" spans="4:11" x14ac:dyDescent="0.3">
      <c r="D138" s="6"/>
      <c r="E138" s="2"/>
      <c r="F138" s="9"/>
      <c r="G138" s="2"/>
      <c r="H138" s="2"/>
      <c r="I138" s="1"/>
      <c r="J138" s="2"/>
      <c r="K138" s="10"/>
    </row>
    <row r="139" spans="4:11" x14ac:dyDescent="0.3">
      <c r="D139" s="6"/>
      <c r="E139" s="2"/>
      <c r="F139" s="9"/>
      <c r="G139" s="2"/>
      <c r="H139" s="2"/>
      <c r="I139" s="1"/>
      <c r="J139" s="2"/>
      <c r="K139" s="10"/>
    </row>
    <row r="140" spans="4:11" x14ac:dyDescent="0.3">
      <c r="D140" s="6"/>
      <c r="E140" s="2"/>
      <c r="F140" s="9"/>
      <c r="G140" s="2"/>
      <c r="H140" s="2"/>
      <c r="I140" s="1"/>
      <c r="J140" s="2"/>
      <c r="K140" s="10"/>
    </row>
    <row r="141" spans="4:11" x14ac:dyDescent="0.3">
      <c r="D141" s="6"/>
      <c r="E141" s="2"/>
      <c r="F141" s="9"/>
      <c r="G141" s="2"/>
      <c r="H141" s="2"/>
      <c r="I141" s="1"/>
      <c r="J141" s="2"/>
      <c r="K141" s="10"/>
    </row>
    <row r="142" spans="4:11" x14ac:dyDescent="0.3">
      <c r="D142" s="6"/>
      <c r="E142" s="2"/>
      <c r="F142" s="9"/>
      <c r="G142" s="2"/>
      <c r="H142" s="2"/>
      <c r="I142" s="1"/>
      <c r="J142" s="2"/>
      <c r="K142" s="10"/>
    </row>
    <row r="143" spans="4:11" x14ac:dyDescent="0.3">
      <c r="D143" s="6"/>
      <c r="E143" s="2"/>
      <c r="F143" s="9"/>
      <c r="G143" s="2"/>
      <c r="H143" s="2"/>
      <c r="I143" s="1"/>
      <c r="J143" s="2"/>
      <c r="K143" s="10"/>
    </row>
    <row r="144" spans="4:11" x14ac:dyDescent="0.3">
      <c r="D144" s="6"/>
      <c r="E144" s="2"/>
      <c r="F144" s="9"/>
      <c r="G144" s="2"/>
      <c r="H144" s="2"/>
      <c r="I144" s="1"/>
      <c r="J144" s="2"/>
      <c r="K144" s="10"/>
    </row>
    <row r="145" spans="4:11" x14ac:dyDescent="0.3">
      <c r="D145" s="6"/>
      <c r="E145" s="2"/>
      <c r="F145" s="9"/>
      <c r="G145" s="2"/>
      <c r="H145" s="2"/>
      <c r="I145" s="1"/>
      <c r="J145" s="2"/>
      <c r="K145" s="10"/>
    </row>
    <row r="146" spans="4:11" x14ac:dyDescent="0.3">
      <c r="D146" s="6"/>
      <c r="E146" s="2"/>
      <c r="F146" s="9"/>
      <c r="G146" s="2"/>
      <c r="H146" s="2"/>
      <c r="I146" s="1"/>
      <c r="J146" s="2"/>
      <c r="K146" s="10"/>
    </row>
    <row r="147" spans="4:11" x14ac:dyDescent="0.3">
      <c r="D147" s="6"/>
      <c r="E147" s="2"/>
      <c r="F147" s="9"/>
      <c r="G147" s="2"/>
      <c r="H147" s="2"/>
      <c r="I147" s="1"/>
      <c r="J147" s="2"/>
      <c r="K147" s="10"/>
    </row>
    <row r="148" spans="4:11" x14ac:dyDescent="0.3">
      <c r="D148" s="6"/>
      <c r="E148" s="2"/>
      <c r="F148" s="9"/>
      <c r="G148" s="2"/>
      <c r="H148" s="2"/>
      <c r="I148" s="1"/>
      <c r="J148" s="2"/>
      <c r="K148" s="10"/>
    </row>
    <row r="149" spans="4:11" x14ac:dyDescent="0.3">
      <c r="D149" s="6"/>
      <c r="E149" s="2"/>
      <c r="F149" s="9"/>
      <c r="G149" s="2"/>
      <c r="H149" s="2"/>
      <c r="I149" s="1"/>
      <c r="J149" s="2"/>
      <c r="K149" s="10"/>
    </row>
    <row r="150" spans="4:11" x14ac:dyDescent="0.3">
      <c r="D150" s="6"/>
      <c r="E150" s="2"/>
      <c r="F150" s="9"/>
      <c r="G150" s="2"/>
      <c r="H150" s="2"/>
      <c r="I150" s="1"/>
      <c r="J150" s="2"/>
      <c r="K150" s="10"/>
    </row>
    <row r="151" spans="4:11" x14ac:dyDescent="0.3">
      <c r="D151" s="6"/>
      <c r="E151" s="2"/>
      <c r="F151" s="9"/>
      <c r="G151" s="2"/>
      <c r="H151" s="2"/>
      <c r="I151" s="1"/>
      <c r="J151" s="2"/>
      <c r="K151" s="10"/>
    </row>
    <row r="152" spans="4:11" x14ac:dyDescent="0.3">
      <c r="D152" s="6"/>
      <c r="E152" s="2"/>
      <c r="F152" s="9"/>
      <c r="G152" s="2"/>
      <c r="H152" s="2"/>
      <c r="I152" s="1"/>
      <c r="J152" s="2"/>
      <c r="K152" s="10"/>
    </row>
    <row r="153" spans="4:11" x14ac:dyDescent="0.3">
      <c r="D153" s="6"/>
      <c r="E153" s="2"/>
      <c r="F153" s="9"/>
      <c r="G153" s="2"/>
      <c r="H153" s="2"/>
      <c r="I153" s="1"/>
      <c r="J153" s="2"/>
      <c r="K153" s="10"/>
    </row>
    <row r="154" spans="4:11" x14ac:dyDescent="0.3">
      <c r="D154" s="6"/>
      <c r="E154" s="2"/>
      <c r="F154" s="9"/>
      <c r="G154" s="2"/>
      <c r="H154" s="2"/>
      <c r="I154" s="1"/>
      <c r="J154" s="2"/>
      <c r="K154" s="10"/>
    </row>
    <row r="155" spans="4:11" x14ac:dyDescent="0.3">
      <c r="D155" s="6"/>
      <c r="E155" s="2"/>
      <c r="F155" s="9"/>
      <c r="G155" s="2"/>
      <c r="H155" s="2"/>
      <c r="I155" s="1"/>
      <c r="J155" s="2"/>
      <c r="K155" s="10"/>
    </row>
    <row r="156" spans="4:11" x14ac:dyDescent="0.3">
      <c r="D156" s="6"/>
      <c r="E156" s="2"/>
      <c r="F156" s="9"/>
      <c r="G156" s="2"/>
      <c r="H156" s="2"/>
      <c r="I156" s="1"/>
      <c r="J156" s="2"/>
      <c r="K156" s="10"/>
    </row>
    <row r="157" spans="4:11" x14ac:dyDescent="0.3">
      <c r="D157" s="6"/>
      <c r="E157" s="2"/>
      <c r="F157" s="9"/>
      <c r="G157" s="2"/>
      <c r="H157" s="2"/>
      <c r="I157" s="1"/>
      <c r="J157" s="2"/>
      <c r="K157" s="10"/>
    </row>
    <row r="158" spans="4:11" x14ac:dyDescent="0.3">
      <c r="D158" s="6"/>
      <c r="E158" s="2"/>
      <c r="F158" s="9"/>
      <c r="G158" s="2"/>
      <c r="H158" s="2"/>
      <c r="I158" s="1"/>
      <c r="J158" s="2"/>
      <c r="K158" s="10"/>
    </row>
    <row r="159" spans="4:11" x14ac:dyDescent="0.3">
      <c r="D159" s="6"/>
      <c r="E159" s="2"/>
      <c r="F159" s="9"/>
      <c r="G159" s="2"/>
      <c r="H159" s="2"/>
      <c r="I159" s="1"/>
      <c r="J159" s="2"/>
      <c r="K159" s="10"/>
    </row>
    <row r="160" spans="4:11" x14ac:dyDescent="0.3">
      <c r="D160" s="6"/>
      <c r="E160" s="2"/>
      <c r="F160" s="9"/>
      <c r="G160" s="2"/>
      <c r="H160" s="2"/>
      <c r="I160" s="1"/>
      <c r="J160" s="2"/>
      <c r="K160" s="10"/>
    </row>
    <row r="161" spans="4:11" x14ac:dyDescent="0.3">
      <c r="D161" s="6"/>
      <c r="E161" s="2"/>
      <c r="F161" s="9"/>
      <c r="G161" s="2"/>
      <c r="H161" s="2"/>
      <c r="I161" s="1"/>
      <c r="J161" s="2"/>
      <c r="K161" s="10"/>
    </row>
    <row r="162" spans="4:11" x14ac:dyDescent="0.3">
      <c r="D162" s="6"/>
      <c r="E162" s="2"/>
      <c r="F162" s="9"/>
      <c r="G162" s="2"/>
      <c r="H162" s="2"/>
      <c r="I162" s="1"/>
      <c r="J162" s="2"/>
      <c r="K162" s="10"/>
    </row>
    <row r="163" spans="4:11" x14ac:dyDescent="0.3">
      <c r="D163" s="6"/>
      <c r="E163" s="2"/>
      <c r="F163" s="9"/>
      <c r="G163" s="2"/>
      <c r="H163" s="2"/>
      <c r="I163" s="1"/>
      <c r="J163" s="2"/>
      <c r="K163" s="10"/>
    </row>
    <row r="164" spans="4:11" x14ac:dyDescent="0.3">
      <c r="D164" s="6"/>
      <c r="E164" s="2"/>
      <c r="F164" s="9"/>
      <c r="G164" s="2"/>
      <c r="H164" s="2"/>
      <c r="I164" s="1"/>
      <c r="J164" s="2"/>
      <c r="K164" s="10"/>
    </row>
    <row r="165" spans="4:11" x14ac:dyDescent="0.3">
      <c r="D165" s="6"/>
      <c r="E165" s="2"/>
      <c r="F165" s="9"/>
      <c r="G165" s="2"/>
      <c r="H165" s="2"/>
      <c r="I165" s="1"/>
      <c r="J165" s="2"/>
      <c r="K165" s="10"/>
    </row>
    <row r="166" spans="4:11" x14ac:dyDescent="0.3">
      <c r="D166" s="6"/>
      <c r="E166" s="2"/>
      <c r="F166" s="9"/>
      <c r="G166" s="2"/>
      <c r="H166" s="2"/>
      <c r="I166" s="1"/>
      <c r="J166" s="2"/>
      <c r="K166" s="10"/>
    </row>
    <row r="167" spans="4:11" x14ac:dyDescent="0.3">
      <c r="D167" s="6"/>
      <c r="E167" s="2"/>
      <c r="F167" s="9"/>
      <c r="G167" s="2"/>
      <c r="H167" s="2"/>
      <c r="I167" s="1"/>
      <c r="J167" s="2"/>
      <c r="K167" s="10"/>
    </row>
    <row r="168" spans="4:11" x14ac:dyDescent="0.3">
      <c r="D168" s="6"/>
      <c r="E168" s="2"/>
      <c r="F168" s="9"/>
      <c r="G168" s="2"/>
      <c r="H168" s="2"/>
      <c r="I168" s="1"/>
      <c r="J168" s="2"/>
      <c r="K168" s="10"/>
    </row>
    <row r="169" spans="4:11" x14ac:dyDescent="0.3">
      <c r="D169" s="6"/>
      <c r="E169" s="2"/>
      <c r="F169" s="9"/>
      <c r="G169" s="2"/>
      <c r="H169" s="2"/>
      <c r="I169" s="1"/>
      <c r="J169" s="2"/>
      <c r="K169" s="10"/>
    </row>
    <row r="170" spans="4:11" x14ac:dyDescent="0.3">
      <c r="D170" s="6"/>
      <c r="E170" s="2"/>
      <c r="F170" s="9"/>
      <c r="G170" s="2"/>
      <c r="H170" s="2"/>
      <c r="I170" s="1"/>
      <c r="J170" s="2"/>
      <c r="K170" s="10"/>
    </row>
    <row r="171" spans="4:11" x14ac:dyDescent="0.3">
      <c r="D171" s="6"/>
      <c r="E171" s="2"/>
      <c r="F171" s="9"/>
      <c r="G171" s="2"/>
      <c r="H171" s="2"/>
      <c r="I171" s="1"/>
      <c r="J171" s="2"/>
      <c r="K171" s="10"/>
    </row>
    <row r="172" spans="4:11" x14ac:dyDescent="0.3">
      <c r="D172" s="6"/>
      <c r="E172" s="2"/>
      <c r="F172" s="9"/>
      <c r="G172" s="2"/>
      <c r="H172" s="2"/>
      <c r="I172" s="1"/>
      <c r="J172" s="2"/>
      <c r="K172" s="10"/>
    </row>
    <row r="173" spans="4:11" x14ac:dyDescent="0.3">
      <c r="D173" s="6"/>
      <c r="E173" s="2"/>
      <c r="F173" s="9"/>
      <c r="G173" s="2"/>
      <c r="H173" s="2"/>
      <c r="I173" s="1"/>
      <c r="J173" s="2"/>
      <c r="K173" s="10"/>
    </row>
    <row r="174" spans="4:11" x14ac:dyDescent="0.3">
      <c r="D174" s="6"/>
      <c r="E174" s="2"/>
      <c r="F174" s="9"/>
      <c r="G174" s="2"/>
      <c r="H174" s="2"/>
      <c r="I174" s="1"/>
      <c r="J174" s="2"/>
      <c r="K174" s="10"/>
    </row>
    <row r="175" spans="4:11" x14ac:dyDescent="0.3">
      <c r="D175" s="6"/>
      <c r="E175" s="2"/>
      <c r="F175" s="9"/>
      <c r="G175" s="2"/>
      <c r="H175" s="2"/>
      <c r="I175" s="1"/>
      <c r="J175" s="2"/>
      <c r="K175" s="10"/>
    </row>
    <row r="176" spans="4:11" x14ac:dyDescent="0.3">
      <c r="D176" s="6"/>
      <c r="E176" s="2"/>
      <c r="F176" s="9"/>
      <c r="G176" s="2"/>
      <c r="H176" s="2"/>
      <c r="I176" s="1"/>
      <c r="J176" s="2"/>
      <c r="K176" s="10"/>
    </row>
    <row r="177" spans="4:11" x14ac:dyDescent="0.3">
      <c r="D177" s="6"/>
      <c r="E177" s="2"/>
      <c r="F177" s="9"/>
      <c r="G177" s="2"/>
      <c r="H177" s="2"/>
      <c r="I177" s="1"/>
      <c r="J177" s="2"/>
      <c r="K177" s="10"/>
    </row>
    <row r="178" spans="4:11" x14ac:dyDescent="0.3">
      <c r="D178" s="6"/>
      <c r="E178" s="2"/>
      <c r="F178" s="9"/>
      <c r="G178" s="2"/>
      <c r="H178" s="2"/>
      <c r="I178" s="1"/>
      <c r="J178" s="2"/>
      <c r="K178" s="10"/>
    </row>
    <row r="179" spans="4:11" x14ac:dyDescent="0.3">
      <c r="D179" s="6"/>
      <c r="E179" s="2"/>
      <c r="F179" s="9"/>
      <c r="G179" s="2"/>
      <c r="H179" s="2"/>
      <c r="I179" s="1"/>
      <c r="J179" s="2"/>
      <c r="K179" s="10"/>
    </row>
    <row r="180" spans="4:11" x14ac:dyDescent="0.3">
      <c r="D180" s="6"/>
      <c r="E180" s="2"/>
      <c r="F180" s="9"/>
      <c r="G180" s="2"/>
      <c r="H180" s="2"/>
      <c r="I180" s="1"/>
      <c r="J180" s="2"/>
      <c r="K180" s="10"/>
    </row>
    <row r="181" spans="4:11" x14ac:dyDescent="0.3">
      <c r="D181" s="6"/>
      <c r="E181" s="2"/>
      <c r="F181" s="9"/>
      <c r="G181" s="2"/>
      <c r="H181" s="2"/>
      <c r="I181" s="1"/>
      <c r="J181" s="2"/>
      <c r="K181" s="10"/>
    </row>
    <row r="182" spans="4:11" x14ac:dyDescent="0.3">
      <c r="D182" s="6"/>
      <c r="E182" s="2"/>
      <c r="F182" s="9"/>
      <c r="G182" s="2"/>
      <c r="H182" s="2"/>
      <c r="I182" s="1"/>
      <c r="J182" s="2"/>
      <c r="K182" s="10"/>
    </row>
    <row r="183" spans="4:11" x14ac:dyDescent="0.3">
      <c r="D183" s="6"/>
      <c r="E183" s="2"/>
      <c r="F183" s="9"/>
      <c r="G183" s="2"/>
      <c r="H183" s="2"/>
      <c r="I183" s="1"/>
      <c r="J183" s="2"/>
      <c r="K183" s="10"/>
    </row>
    <row r="184" spans="4:11" x14ac:dyDescent="0.3">
      <c r="D184" s="6"/>
      <c r="E184" s="2"/>
      <c r="F184" s="9"/>
      <c r="G184" s="2"/>
      <c r="H184" s="2"/>
      <c r="I184" s="1"/>
      <c r="J184" s="2"/>
      <c r="K184" s="10"/>
    </row>
    <row r="185" spans="4:11" x14ac:dyDescent="0.3">
      <c r="D185" s="6"/>
      <c r="E185" s="2"/>
      <c r="F185" s="9"/>
      <c r="G185" s="2"/>
      <c r="H185" s="2"/>
      <c r="I185" s="1"/>
      <c r="J185" s="2"/>
      <c r="K185" s="10"/>
    </row>
    <row r="186" spans="4:11" x14ac:dyDescent="0.3">
      <c r="D186" s="6"/>
      <c r="E186" s="2"/>
      <c r="F186" s="9"/>
      <c r="G186" s="2"/>
      <c r="H186" s="2"/>
      <c r="I186" s="1"/>
      <c r="J186" s="2"/>
      <c r="K186" s="10"/>
    </row>
    <row r="187" spans="4:11" x14ac:dyDescent="0.3">
      <c r="D187" s="6"/>
      <c r="E187" s="2"/>
      <c r="F187" s="9"/>
      <c r="G187" s="2"/>
      <c r="H187" s="2"/>
      <c r="I187" s="1"/>
      <c r="J187" s="2"/>
      <c r="K187" s="10"/>
    </row>
    <row r="188" spans="4:11" x14ac:dyDescent="0.3">
      <c r="D188" s="6"/>
      <c r="E188" s="2"/>
      <c r="F188" s="9"/>
      <c r="G188" s="2"/>
      <c r="H188" s="2"/>
      <c r="I188" s="1"/>
      <c r="J188" s="2"/>
      <c r="K188" s="10"/>
    </row>
    <row r="189" spans="4:11" x14ac:dyDescent="0.3">
      <c r="D189" s="6"/>
      <c r="E189" s="2"/>
      <c r="F189" s="9"/>
      <c r="G189" s="2"/>
      <c r="H189" s="2"/>
      <c r="I189" s="1"/>
      <c r="J189" s="2"/>
      <c r="K189" s="10"/>
    </row>
    <row r="190" spans="4:11" x14ac:dyDescent="0.3">
      <c r="D190" s="6"/>
      <c r="E190" s="2"/>
      <c r="F190" s="9"/>
      <c r="G190" s="2"/>
      <c r="H190" s="2"/>
      <c r="I190" s="1"/>
      <c r="J190" s="2"/>
      <c r="K190" s="10"/>
    </row>
    <row r="191" spans="4:11" x14ac:dyDescent="0.3">
      <c r="D191" s="6"/>
      <c r="E191" s="2"/>
      <c r="F191" s="9"/>
      <c r="G191" s="2"/>
      <c r="H191" s="2"/>
      <c r="I191" s="1"/>
      <c r="J191" s="2"/>
      <c r="K191" s="10"/>
    </row>
    <row r="192" spans="4:11" x14ac:dyDescent="0.3">
      <c r="D192" s="6"/>
      <c r="E192" s="2"/>
      <c r="F192" s="9"/>
      <c r="G192" s="2"/>
      <c r="H192" s="2"/>
      <c r="I192" s="1"/>
      <c r="J192" s="2"/>
      <c r="K192" s="10"/>
    </row>
    <row r="193" spans="4:11" x14ac:dyDescent="0.3">
      <c r="D193" s="6"/>
      <c r="E193" s="2"/>
      <c r="F193" s="9"/>
      <c r="G193" s="2"/>
      <c r="H193" s="2"/>
      <c r="I193" s="1"/>
      <c r="J193" s="2"/>
      <c r="K193" s="10"/>
    </row>
    <row r="194" spans="4:11" x14ac:dyDescent="0.3">
      <c r="D194" s="6"/>
      <c r="E194" s="2"/>
      <c r="F194" s="9"/>
      <c r="G194" s="2"/>
      <c r="H194" s="2"/>
      <c r="I194" s="1"/>
      <c r="J194" s="2"/>
      <c r="K194" s="10"/>
    </row>
    <row r="195" spans="4:11" x14ac:dyDescent="0.3">
      <c r="D195" s="6"/>
      <c r="E195" s="2"/>
      <c r="F195" s="9"/>
      <c r="G195" s="2"/>
      <c r="H195" s="2"/>
      <c r="I195" s="1"/>
      <c r="J195" s="2"/>
      <c r="K195" s="10"/>
    </row>
    <row r="196" spans="4:11" x14ac:dyDescent="0.3">
      <c r="D196" s="6"/>
      <c r="E196" s="2"/>
      <c r="F196" s="9"/>
      <c r="G196" s="2"/>
      <c r="H196" s="2"/>
      <c r="I196" s="1"/>
      <c r="J196" s="2"/>
      <c r="K196" s="10"/>
    </row>
    <row r="197" spans="4:11" x14ac:dyDescent="0.3">
      <c r="D197" s="6"/>
      <c r="E197" s="2"/>
      <c r="F197" s="9"/>
      <c r="G197" s="2"/>
      <c r="H197" s="2"/>
      <c r="I197" s="1"/>
      <c r="J197" s="2"/>
      <c r="K197" s="10"/>
    </row>
    <row r="198" spans="4:11" x14ac:dyDescent="0.3">
      <c r="D198" s="6"/>
      <c r="E198" s="2"/>
      <c r="F198" s="9"/>
      <c r="G198" s="2"/>
      <c r="H198" s="2"/>
      <c r="I198" s="1"/>
      <c r="J198" s="2"/>
      <c r="K198" s="10"/>
    </row>
    <row r="199" spans="4:11" x14ac:dyDescent="0.3">
      <c r="D199" s="6"/>
      <c r="E199" s="2"/>
      <c r="F199" s="9"/>
      <c r="G199" s="2"/>
      <c r="H199" s="2"/>
      <c r="I199" s="1"/>
      <c r="J199" s="2"/>
      <c r="K199" s="10"/>
    </row>
    <row r="200" spans="4:11" x14ac:dyDescent="0.3">
      <c r="D200" s="6"/>
      <c r="E200" s="2"/>
      <c r="F200" s="9"/>
      <c r="G200" s="2"/>
      <c r="H200" s="2"/>
      <c r="I200" s="1"/>
      <c r="J200" s="2"/>
      <c r="K200" s="10"/>
    </row>
    <row r="201" spans="4:11" x14ac:dyDescent="0.3">
      <c r="D201" s="6"/>
      <c r="E201" s="2"/>
      <c r="F201" s="9"/>
      <c r="G201" s="2"/>
      <c r="H201" s="2"/>
      <c r="I201" s="1"/>
      <c r="J201" s="2"/>
      <c r="K201" s="10"/>
    </row>
    <row r="202" spans="4:11" x14ac:dyDescent="0.3">
      <c r="D202" s="6"/>
      <c r="E202" s="2"/>
      <c r="F202" s="9"/>
      <c r="G202" s="2"/>
      <c r="H202" s="2"/>
      <c r="I202" s="1"/>
      <c r="J202" s="2"/>
      <c r="K202" s="10"/>
    </row>
    <row r="203" spans="4:11" x14ac:dyDescent="0.3">
      <c r="D203" s="6"/>
      <c r="E203" s="2"/>
      <c r="F203" s="9"/>
      <c r="G203" s="2"/>
      <c r="H203" s="2"/>
      <c r="I203" s="1"/>
      <c r="J203" s="2"/>
      <c r="K203" s="10"/>
    </row>
    <row r="204" spans="4:11" x14ac:dyDescent="0.3">
      <c r="D204" s="6"/>
      <c r="E204" s="2"/>
      <c r="F204" s="9"/>
      <c r="G204" s="2"/>
      <c r="H204" s="2"/>
      <c r="I204" s="1"/>
      <c r="J204" s="2"/>
      <c r="K204" s="10"/>
    </row>
    <row r="205" spans="4:11" x14ac:dyDescent="0.3">
      <c r="D205" s="6"/>
      <c r="E205" s="2"/>
      <c r="F205" s="9"/>
      <c r="G205" s="2"/>
      <c r="H205" s="2"/>
      <c r="I205" s="1"/>
      <c r="J205" s="2"/>
      <c r="K205" s="10"/>
    </row>
    <row r="206" spans="4:11" x14ac:dyDescent="0.3">
      <c r="D206" s="6"/>
      <c r="E206" s="2"/>
      <c r="F206" s="9"/>
      <c r="G206" s="2"/>
      <c r="H206" s="2"/>
      <c r="I206" s="1"/>
      <c r="J206" s="2"/>
      <c r="K206" s="10"/>
    </row>
    <row r="207" spans="4:11" x14ac:dyDescent="0.3">
      <c r="D207" s="6"/>
      <c r="E207" s="2"/>
      <c r="F207" s="9"/>
      <c r="G207" s="2"/>
      <c r="H207" s="2"/>
      <c r="I207" s="1"/>
      <c r="J207" s="2"/>
      <c r="K207" s="10"/>
    </row>
    <row r="208" spans="4:11" x14ac:dyDescent="0.3">
      <c r="D208" s="6"/>
      <c r="E208" s="2"/>
      <c r="F208" s="9"/>
      <c r="G208" s="2"/>
      <c r="H208" s="2"/>
      <c r="I208" s="1"/>
      <c r="J208" s="2"/>
      <c r="K208" s="10"/>
    </row>
    <row r="209" spans="4:11" x14ac:dyDescent="0.3">
      <c r="D209" s="6"/>
      <c r="E209" s="2"/>
      <c r="F209" s="9"/>
      <c r="G209" s="2"/>
      <c r="H209" s="2"/>
      <c r="I209" s="1"/>
      <c r="J209" s="2"/>
      <c r="K209" s="10"/>
    </row>
    <row r="210" spans="4:11" x14ac:dyDescent="0.3">
      <c r="D210" s="6"/>
      <c r="E210" s="2"/>
      <c r="F210" s="9"/>
      <c r="G210" s="2"/>
      <c r="H210" s="2"/>
      <c r="I210" s="1"/>
      <c r="J210" s="2"/>
      <c r="K210" s="10"/>
    </row>
    <row r="211" spans="4:11" x14ac:dyDescent="0.3">
      <c r="D211" s="6"/>
      <c r="E211" s="2"/>
      <c r="F211" s="9"/>
      <c r="G211" s="2"/>
      <c r="H211" s="2"/>
      <c r="I211" s="1"/>
      <c r="J211" s="2"/>
      <c r="K211" s="10"/>
    </row>
    <row r="212" spans="4:11" x14ac:dyDescent="0.3">
      <c r="D212" s="6"/>
      <c r="E212" s="2"/>
      <c r="F212" s="9"/>
      <c r="G212" s="2"/>
      <c r="H212" s="2"/>
      <c r="I212" s="1"/>
      <c r="J212" s="2"/>
      <c r="K212" s="10"/>
    </row>
    <row r="213" spans="4:11" x14ac:dyDescent="0.3">
      <c r="D213" s="6"/>
      <c r="E213" s="2"/>
      <c r="F213" s="9"/>
      <c r="G213" s="2"/>
      <c r="H213" s="2"/>
      <c r="I213" s="1"/>
      <c r="J213" s="2"/>
      <c r="K213" s="10"/>
    </row>
    <row r="214" spans="4:11" x14ac:dyDescent="0.3">
      <c r="D214" s="6"/>
      <c r="E214" s="2"/>
      <c r="F214" s="9"/>
      <c r="G214" s="2"/>
      <c r="H214" s="2"/>
      <c r="I214" s="1"/>
      <c r="J214" s="2"/>
      <c r="K214" s="10"/>
    </row>
    <row r="215" spans="4:11" x14ac:dyDescent="0.3">
      <c r="D215" s="6"/>
      <c r="E215" s="2"/>
      <c r="F215" s="9"/>
      <c r="G215" s="2"/>
      <c r="H215" s="2"/>
      <c r="I215" s="1"/>
      <c r="J215" s="2"/>
      <c r="K215" s="10"/>
    </row>
    <row r="216" spans="4:11" x14ac:dyDescent="0.3">
      <c r="D216" s="6"/>
      <c r="E216" s="2"/>
      <c r="F216" s="9"/>
      <c r="G216" s="2"/>
      <c r="H216" s="2"/>
      <c r="I216" s="1"/>
      <c r="J216" s="2"/>
      <c r="K216" s="10"/>
    </row>
    <row r="217" spans="4:11" x14ac:dyDescent="0.3">
      <c r="D217" s="6"/>
      <c r="E217" s="2"/>
      <c r="F217" s="9"/>
      <c r="G217" s="2"/>
      <c r="H217" s="2"/>
      <c r="I217" s="1"/>
      <c r="J217" s="2"/>
      <c r="K217" s="10"/>
    </row>
    <row r="218" spans="4:11" x14ac:dyDescent="0.3">
      <c r="D218" s="6"/>
      <c r="E218" s="2"/>
      <c r="F218" s="9"/>
      <c r="G218" s="2"/>
      <c r="H218" s="2"/>
      <c r="I218" s="1"/>
      <c r="J218" s="2"/>
      <c r="K218" s="10"/>
    </row>
    <row r="219" spans="4:11" x14ac:dyDescent="0.3">
      <c r="D219" s="6"/>
      <c r="E219" s="2"/>
      <c r="F219" s="9"/>
      <c r="G219" s="2"/>
      <c r="H219" s="2"/>
      <c r="I219" s="1"/>
      <c r="J219" s="2"/>
      <c r="K219" s="10"/>
    </row>
    <row r="220" spans="4:11" x14ac:dyDescent="0.3">
      <c r="D220" s="6"/>
      <c r="E220" s="2"/>
      <c r="F220" s="9"/>
      <c r="G220" s="2"/>
      <c r="H220" s="2"/>
      <c r="I220" s="1"/>
      <c r="J220" s="2"/>
      <c r="K220" s="10"/>
    </row>
    <row r="221" spans="4:11" x14ac:dyDescent="0.3">
      <c r="D221" s="6"/>
      <c r="E221" s="2"/>
      <c r="F221" s="9"/>
      <c r="G221" s="2"/>
      <c r="H221" s="2"/>
      <c r="I221" s="1"/>
      <c r="J221" s="2"/>
      <c r="K221" s="10"/>
    </row>
    <row r="222" spans="4:11" x14ac:dyDescent="0.3">
      <c r="D222" s="6"/>
      <c r="E222" s="2"/>
      <c r="F222" s="9"/>
      <c r="G222" s="2"/>
      <c r="H222" s="2"/>
      <c r="I222" s="1"/>
      <c r="J222" s="2"/>
      <c r="K222" s="10"/>
    </row>
    <row r="223" spans="4:11" x14ac:dyDescent="0.3">
      <c r="D223" s="6"/>
      <c r="E223" s="2"/>
      <c r="F223" s="9"/>
      <c r="G223" s="2"/>
      <c r="H223" s="2"/>
      <c r="I223" s="1"/>
      <c r="J223" s="2"/>
      <c r="K223" s="10"/>
    </row>
    <row r="224" spans="4:11" x14ac:dyDescent="0.3">
      <c r="D224" s="6"/>
      <c r="E224" s="2"/>
      <c r="F224" s="9"/>
      <c r="G224" s="2"/>
      <c r="H224" s="2"/>
      <c r="I224" s="1"/>
      <c r="J224" s="2"/>
      <c r="K224" s="10"/>
    </row>
    <row r="225" spans="4:11" x14ac:dyDescent="0.3">
      <c r="D225" s="6"/>
      <c r="E225" s="2"/>
      <c r="F225" s="9"/>
      <c r="G225" s="2"/>
      <c r="H225" s="2"/>
      <c r="I225" s="1"/>
      <c r="J225" s="2"/>
      <c r="K225" s="10"/>
    </row>
    <row r="226" spans="4:11" x14ac:dyDescent="0.3">
      <c r="D226" s="6"/>
      <c r="E226" s="2"/>
      <c r="F226" s="9"/>
      <c r="G226" s="2"/>
      <c r="H226" s="2"/>
      <c r="I226" s="1"/>
      <c r="J226" s="2"/>
      <c r="K226" s="10"/>
    </row>
    <row r="227" spans="4:11" x14ac:dyDescent="0.3">
      <c r="D227" s="6"/>
      <c r="E227" s="2"/>
      <c r="F227" s="9"/>
      <c r="G227" s="2"/>
      <c r="H227" s="2"/>
      <c r="I227" s="1"/>
      <c r="J227" s="2"/>
      <c r="K227" s="10"/>
    </row>
    <row r="228" spans="4:11" x14ac:dyDescent="0.3">
      <c r="D228" s="6"/>
      <c r="E228" s="2"/>
      <c r="F228" s="9"/>
      <c r="G228" s="2"/>
      <c r="H228" s="2"/>
      <c r="I228" s="1"/>
      <c r="J228" s="2"/>
      <c r="K228" s="10"/>
    </row>
    <row r="229" spans="4:11" x14ac:dyDescent="0.3">
      <c r="D229" s="6"/>
      <c r="E229" s="2"/>
      <c r="F229" s="9"/>
      <c r="G229" s="2"/>
      <c r="H229" s="2"/>
      <c r="I229" s="1"/>
      <c r="J229" s="2"/>
      <c r="K229" s="10"/>
    </row>
    <row r="230" spans="4:11" x14ac:dyDescent="0.3">
      <c r="D230" s="6"/>
      <c r="E230" s="2"/>
      <c r="F230" s="9"/>
      <c r="G230" s="2"/>
      <c r="H230" s="2"/>
      <c r="I230" s="1"/>
      <c r="J230" s="2"/>
      <c r="K230" s="10"/>
    </row>
    <row r="231" spans="4:11" x14ac:dyDescent="0.3">
      <c r="D231" s="6"/>
      <c r="E231" s="2"/>
      <c r="F231" s="9"/>
      <c r="G231" s="2"/>
      <c r="H231" s="2"/>
      <c r="I231" s="1"/>
      <c r="J231" s="2"/>
      <c r="K231" s="10"/>
    </row>
    <row r="232" spans="4:11" x14ac:dyDescent="0.3">
      <c r="D232" s="6"/>
      <c r="E232" s="2"/>
      <c r="F232" s="9"/>
      <c r="G232" s="2"/>
      <c r="H232" s="2"/>
      <c r="I232" s="1"/>
      <c r="J232" s="2"/>
      <c r="K232" s="10"/>
    </row>
    <row r="233" spans="4:11" x14ac:dyDescent="0.3">
      <c r="D233" s="6"/>
      <c r="E233" s="2"/>
      <c r="F233" s="9"/>
      <c r="G233" s="2"/>
      <c r="H233" s="2"/>
      <c r="I233" s="1"/>
      <c r="J233" s="2"/>
      <c r="K233" s="10"/>
    </row>
    <row r="234" spans="4:11" x14ac:dyDescent="0.3">
      <c r="D234" s="6"/>
      <c r="E234" s="2"/>
      <c r="F234" s="9"/>
      <c r="G234" s="2"/>
      <c r="H234" s="2"/>
      <c r="I234" s="1"/>
      <c r="J234" s="2"/>
      <c r="K234" s="10"/>
    </row>
    <row r="235" spans="4:11" x14ac:dyDescent="0.3">
      <c r="D235" s="6"/>
      <c r="E235" s="2"/>
      <c r="F235" s="9"/>
      <c r="G235" s="2"/>
      <c r="H235" s="2"/>
      <c r="I235" s="1"/>
      <c r="J235" s="2"/>
      <c r="K235" s="10"/>
    </row>
    <row r="236" spans="4:11" x14ac:dyDescent="0.3">
      <c r="D236" s="6"/>
      <c r="E236" s="2"/>
      <c r="F236" s="9"/>
      <c r="G236" s="2"/>
      <c r="H236" s="2"/>
      <c r="I236" s="1"/>
      <c r="J236" s="2"/>
      <c r="K236" s="10"/>
    </row>
    <row r="237" spans="4:11" x14ac:dyDescent="0.3">
      <c r="D237" s="6"/>
      <c r="E237" s="2"/>
      <c r="F237" s="9"/>
      <c r="G237" s="2"/>
      <c r="H237" s="2"/>
      <c r="I237" s="1"/>
      <c r="J237" s="2"/>
      <c r="K237" s="10"/>
    </row>
    <row r="238" spans="4:11" x14ac:dyDescent="0.3">
      <c r="D238" s="6"/>
      <c r="E238" s="2"/>
      <c r="F238" s="9"/>
      <c r="G238" s="2"/>
      <c r="H238" s="2"/>
      <c r="I238" s="1"/>
      <c r="J238" s="2"/>
      <c r="K238" s="10"/>
    </row>
    <row r="239" spans="4:11" x14ac:dyDescent="0.3">
      <c r="D239" s="6"/>
      <c r="E239" s="2"/>
      <c r="F239" s="9"/>
      <c r="G239" s="2"/>
      <c r="H239" s="2"/>
      <c r="I239" s="1"/>
      <c r="J239" s="2"/>
      <c r="K239" s="10"/>
    </row>
    <row r="240" spans="4:11" x14ac:dyDescent="0.3">
      <c r="D240" s="6"/>
      <c r="E240" s="2"/>
      <c r="F240" s="9"/>
      <c r="G240" s="2"/>
      <c r="H240" s="2"/>
      <c r="I240" s="1"/>
      <c r="J240" s="2"/>
      <c r="K240" s="10"/>
    </row>
    <row r="241" spans="4:11" x14ac:dyDescent="0.3">
      <c r="D241" s="6"/>
      <c r="E241" s="2"/>
      <c r="F241" s="9"/>
      <c r="G241" s="2"/>
      <c r="H241" s="2"/>
      <c r="I241" s="1"/>
      <c r="J241" s="2"/>
      <c r="K241" s="10"/>
    </row>
    <row r="242" spans="4:11" x14ac:dyDescent="0.3">
      <c r="D242" s="6"/>
      <c r="E242" s="2"/>
      <c r="F242" s="9"/>
      <c r="G242" s="2"/>
      <c r="H242" s="2"/>
      <c r="I242" s="1"/>
      <c r="J242" s="2"/>
      <c r="K242" s="10"/>
    </row>
    <row r="243" spans="4:11" x14ac:dyDescent="0.3">
      <c r="D243" s="6"/>
      <c r="E243" s="2"/>
      <c r="F243" s="9"/>
      <c r="G243" s="2"/>
      <c r="H243" s="2"/>
      <c r="I243" s="1"/>
      <c r="J243" s="2"/>
      <c r="K243" s="10"/>
    </row>
    <row r="244" spans="4:11" x14ac:dyDescent="0.3">
      <c r="D244" s="6"/>
      <c r="E244" s="2"/>
      <c r="F244" s="9"/>
      <c r="G244" s="2"/>
      <c r="H244" s="2"/>
      <c r="I244" s="1"/>
      <c r="J244" s="2"/>
      <c r="K244" s="10"/>
    </row>
    <row r="245" spans="4:11" x14ac:dyDescent="0.3">
      <c r="D245" s="6"/>
      <c r="E245" s="2"/>
      <c r="F245" s="9"/>
      <c r="G245" s="2"/>
      <c r="H245" s="2"/>
      <c r="I245" s="1"/>
      <c r="J245" s="2"/>
      <c r="K245" s="10"/>
    </row>
    <row r="246" spans="4:11" x14ac:dyDescent="0.3">
      <c r="D246" s="6"/>
      <c r="E246" s="2"/>
      <c r="F246" s="9"/>
      <c r="G246" s="2"/>
      <c r="H246" s="2"/>
      <c r="I246" s="1"/>
      <c r="J246" s="2"/>
      <c r="K246" s="10"/>
    </row>
    <row r="247" spans="4:11" x14ac:dyDescent="0.3">
      <c r="D247" s="6"/>
      <c r="E247" s="2"/>
      <c r="F247" s="9"/>
      <c r="G247" s="2"/>
      <c r="H247" s="2"/>
      <c r="I247" s="1"/>
      <c r="J247" s="2"/>
      <c r="K247" s="10"/>
    </row>
    <row r="248" spans="4:11" x14ac:dyDescent="0.3">
      <c r="D248" s="6"/>
      <c r="E248" s="2"/>
      <c r="F248" s="9"/>
      <c r="G248" s="2"/>
      <c r="H248" s="2"/>
      <c r="I248" s="1"/>
      <c r="J248" s="2"/>
      <c r="K248" s="10"/>
    </row>
    <row r="249" spans="4:11" x14ac:dyDescent="0.3">
      <c r="D249" s="6"/>
      <c r="E249" s="2"/>
      <c r="F249" s="9"/>
      <c r="G249" s="2"/>
      <c r="H249" s="2"/>
      <c r="I249" s="1"/>
      <c r="J249" s="2"/>
      <c r="K249" s="10"/>
    </row>
    <row r="250" spans="4:11" x14ac:dyDescent="0.3">
      <c r="D250" s="6"/>
      <c r="E250" s="2"/>
      <c r="F250" s="9"/>
      <c r="G250" s="2"/>
      <c r="H250" s="2"/>
      <c r="I250" s="1"/>
      <c r="J250" s="2"/>
      <c r="K250" s="10"/>
    </row>
    <row r="251" spans="4:11" x14ac:dyDescent="0.3">
      <c r="D251" s="6"/>
      <c r="E251" s="2"/>
      <c r="F251" s="9"/>
      <c r="G251" s="2"/>
      <c r="H251" s="2"/>
      <c r="I251" s="1"/>
      <c r="J251" s="2"/>
      <c r="K251" s="10"/>
    </row>
    <row r="252" spans="4:11" x14ac:dyDescent="0.3">
      <c r="D252" s="6"/>
      <c r="E252" s="2"/>
      <c r="F252" s="9"/>
      <c r="G252" s="2"/>
      <c r="H252" s="2"/>
      <c r="I252" s="1"/>
      <c r="J252" s="2"/>
      <c r="K252" s="10"/>
    </row>
    <row r="253" spans="4:11" x14ac:dyDescent="0.3">
      <c r="D253" s="6"/>
      <c r="E253" s="2"/>
      <c r="F253" s="9"/>
      <c r="G253" s="2"/>
      <c r="H253" s="2"/>
      <c r="I253" s="1"/>
      <c r="J253" s="2"/>
      <c r="K253" s="10"/>
    </row>
    <row r="254" spans="4:11" x14ac:dyDescent="0.3">
      <c r="D254" s="6"/>
      <c r="E254" s="2"/>
      <c r="F254" s="9"/>
      <c r="G254" s="2"/>
      <c r="H254" s="2"/>
      <c r="I254" s="1"/>
      <c r="J254" s="2"/>
      <c r="K254" s="10"/>
    </row>
    <row r="255" spans="4:11" x14ac:dyDescent="0.3">
      <c r="D255" s="6"/>
      <c r="E255" s="2"/>
      <c r="F255" s="9"/>
      <c r="G255" s="2"/>
      <c r="H255" s="2"/>
      <c r="I255" s="1"/>
      <c r="J255" s="2"/>
      <c r="K255" s="10"/>
    </row>
    <row r="256" spans="4:11" x14ac:dyDescent="0.3">
      <c r="D256" s="6"/>
      <c r="E256" s="2"/>
      <c r="F256" s="9"/>
      <c r="G256" s="2"/>
      <c r="H256" s="2"/>
      <c r="I256" s="1"/>
      <c r="J256" s="2"/>
      <c r="K256" s="10"/>
    </row>
    <row r="257" spans="4:11" x14ac:dyDescent="0.3">
      <c r="D257" s="6"/>
      <c r="E257" s="2"/>
      <c r="F257" s="9"/>
      <c r="G257" s="2"/>
      <c r="H257" s="2"/>
      <c r="I257" s="1"/>
      <c r="J257" s="2"/>
      <c r="K257" s="10"/>
    </row>
    <row r="258" spans="4:11" x14ac:dyDescent="0.3">
      <c r="D258" s="6"/>
      <c r="E258" s="2"/>
      <c r="F258" s="9"/>
      <c r="G258" s="2"/>
      <c r="H258" s="2"/>
      <c r="I258" s="1"/>
      <c r="J258" s="2"/>
      <c r="K258" s="10"/>
    </row>
    <row r="259" spans="4:11" x14ac:dyDescent="0.3">
      <c r="D259" s="6"/>
      <c r="E259" s="2"/>
      <c r="F259" s="9"/>
      <c r="G259" s="2"/>
      <c r="H259" s="2"/>
      <c r="I259" s="1"/>
      <c r="J259" s="2"/>
      <c r="K259" s="10"/>
    </row>
    <row r="260" spans="4:11" x14ac:dyDescent="0.3">
      <c r="D260" s="6"/>
      <c r="E260" s="2"/>
      <c r="F260" s="9"/>
      <c r="G260" s="2"/>
      <c r="H260" s="2"/>
      <c r="I260" s="1"/>
      <c r="J260" s="2"/>
      <c r="K260" s="10"/>
    </row>
    <row r="261" spans="4:11" x14ac:dyDescent="0.3">
      <c r="D261" s="6"/>
      <c r="E261" s="2"/>
      <c r="F261" s="9"/>
      <c r="G261" s="2"/>
      <c r="H261" s="2"/>
      <c r="I261" s="1"/>
      <c r="J261" s="2"/>
      <c r="K261" s="10"/>
    </row>
    <row r="262" spans="4:11" x14ac:dyDescent="0.3">
      <c r="D262" s="6"/>
      <c r="E262" s="2"/>
      <c r="F262" s="9"/>
      <c r="G262" s="2"/>
      <c r="H262" s="2"/>
      <c r="I262" s="1"/>
      <c r="J262" s="2"/>
      <c r="K262" s="10"/>
    </row>
    <row r="263" spans="4:11" x14ac:dyDescent="0.3">
      <c r="D263" s="6"/>
      <c r="E263" s="2"/>
      <c r="F263" s="9"/>
      <c r="G263" s="2"/>
      <c r="H263" s="2"/>
      <c r="I263" s="1"/>
      <c r="J263" s="2"/>
      <c r="K263" s="10"/>
    </row>
    <row r="264" spans="4:11" x14ac:dyDescent="0.3">
      <c r="D264" s="6"/>
      <c r="E264" s="2"/>
      <c r="F264" s="9"/>
      <c r="G264" s="2"/>
      <c r="H264" s="2"/>
      <c r="I264" s="1"/>
      <c r="J264" s="2"/>
      <c r="K264" s="10"/>
    </row>
    <row r="265" spans="4:11" x14ac:dyDescent="0.3">
      <c r="D265" s="6"/>
      <c r="E265" s="2"/>
      <c r="F265" s="9"/>
      <c r="G265" s="2"/>
      <c r="H265" s="2"/>
      <c r="I265" s="1"/>
      <c r="J265" s="2"/>
      <c r="K265" s="10"/>
    </row>
    <row r="266" spans="4:11" x14ac:dyDescent="0.3">
      <c r="D266" s="6"/>
      <c r="E266" s="2"/>
      <c r="F266" s="9"/>
      <c r="G266" s="2"/>
      <c r="H266" s="2"/>
      <c r="I266" s="1"/>
      <c r="J266" s="2"/>
      <c r="K266" s="10"/>
    </row>
    <row r="267" spans="4:11" x14ac:dyDescent="0.3">
      <c r="D267" s="6"/>
      <c r="E267" s="2"/>
      <c r="F267" s="9"/>
      <c r="G267" s="2"/>
      <c r="H267" s="2"/>
      <c r="I267" s="1"/>
      <c r="J267" s="2"/>
      <c r="K267" s="10"/>
    </row>
    <row r="268" spans="4:11" x14ac:dyDescent="0.3">
      <c r="D268" s="6"/>
      <c r="E268" s="2"/>
      <c r="F268" s="9"/>
      <c r="G268" s="2"/>
      <c r="H268" s="2"/>
      <c r="I268" s="1"/>
      <c r="J268" s="2"/>
      <c r="K268" s="10"/>
    </row>
    <row r="269" spans="4:11" x14ac:dyDescent="0.3">
      <c r="D269" s="6"/>
      <c r="E269" s="2"/>
      <c r="F269" s="9"/>
      <c r="G269" s="2"/>
      <c r="H269" s="2"/>
      <c r="I269" s="1"/>
      <c r="J269" s="2"/>
      <c r="K269" s="10"/>
    </row>
    <row r="270" spans="4:11" x14ac:dyDescent="0.3">
      <c r="D270" s="6"/>
      <c r="E270" s="2"/>
      <c r="F270" s="9"/>
      <c r="G270" s="2"/>
      <c r="H270" s="2"/>
      <c r="I270" s="1"/>
      <c r="J270" s="2"/>
      <c r="K270" s="10"/>
    </row>
    <row r="271" spans="4:11" x14ac:dyDescent="0.3">
      <c r="D271" s="6"/>
      <c r="E271" s="2"/>
      <c r="F271" s="9"/>
      <c r="G271" s="2"/>
      <c r="H271" s="2"/>
      <c r="I271" s="1"/>
      <c r="J271" s="2"/>
      <c r="K271" s="10"/>
    </row>
    <row r="272" spans="4:11" x14ac:dyDescent="0.3">
      <c r="D272" s="6"/>
      <c r="E272" s="2"/>
      <c r="F272" s="9"/>
      <c r="G272" s="2"/>
      <c r="H272" s="2"/>
      <c r="I272" s="1"/>
      <c r="J272" s="2"/>
      <c r="K272" s="10"/>
    </row>
    <row r="273" spans="4:11" x14ac:dyDescent="0.3">
      <c r="D273" s="6"/>
      <c r="E273" s="2"/>
      <c r="F273" s="9"/>
      <c r="G273" s="2"/>
      <c r="H273" s="2"/>
      <c r="I273" s="1"/>
      <c r="J273" s="2"/>
      <c r="K273" s="10"/>
    </row>
    <row r="274" spans="4:11" x14ac:dyDescent="0.3">
      <c r="D274" s="6"/>
      <c r="E274" s="2"/>
      <c r="F274" s="9"/>
      <c r="G274" s="2"/>
      <c r="H274" s="2"/>
      <c r="I274" s="1"/>
      <c r="J274" s="2"/>
      <c r="K274" s="10"/>
    </row>
    <row r="275" spans="4:11" x14ac:dyDescent="0.3">
      <c r="D275" s="6"/>
      <c r="E275" s="2"/>
      <c r="F275" s="9"/>
      <c r="G275" s="2"/>
      <c r="H275" s="2"/>
      <c r="I275" s="1"/>
      <c r="J275" s="2"/>
      <c r="K275" s="10"/>
    </row>
    <row r="276" spans="4:11" x14ac:dyDescent="0.3">
      <c r="D276" s="6"/>
      <c r="E276" s="2"/>
      <c r="F276" s="9"/>
      <c r="G276" s="2"/>
      <c r="H276" s="2"/>
      <c r="I276" s="1"/>
      <c r="J276" s="2"/>
      <c r="K276" s="10"/>
    </row>
    <row r="277" spans="4:11" x14ac:dyDescent="0.3">
      <c r="D277" s="6"/>
      <c r="E277" s="2"/>
      <c r="F277" s="9"/>
      <c r="G277" s="2"/>
      <c r="H277" s="2"/>
      <c r="I277" s="1"/>
      <c r="J277" s="2"/>
      <c r="K277" s="10"/>
    </row>
    <row r="278" spans="4:11" x14ac:dyDescent="0.3">
      <c r="D278" s="6"/>
      <c r="E278" s="2"/>
      <c r="F278" s="9"/>
      <c r="G278" s="2"/>
      <c r="H278" s="2"/>
      <c r="I278" s="1"/>
      <c r="J278" s="2"/>
      <c r="K278" s="10"/>
    </row>
    <row r="279" spans="4:11" x14ac:dyDescent="0.3">
      <c r="D279" s="6"/>
      <c r="E279" s="2"/>
      <c r="F279" s="9"/>
      <c r="G279" s="2"/>
      <c r="H279" s="2"/>
      <c r="I279" s="1"/>
      <c r="J279" s="2"/>
      <c r="K279" s="10"/>
    </row>
    <row r="280" spans="4:11" x14ac:dyDescent="0.3">
      <c r="D280" s="6"/>
      <c r="E280" s="2"/>
      <c r="F280" s="9"/>
      <c r="G280" s="2"/>
      <c r="H280" s="2"/>
      <c r="I280" s="1"/>
      <c r="J280" s="2"/>
      <c r="K280" s="10"/>
    </row>
    <row r="281" spans="4:11" x14ac:dyDescent="0.3">
      <c r="D281" s="6"/>
      <c r="E281" s="2"/>
      <c r="F281" s="9"/>
      <c r="G281" s="2"/>
      <c r="H281" s="2"/>
      <c r="I281" s="1"/>
      <c r="J281" s="2"/>
      <c r="K281" s="10"/>
    </row>
    <row r="282" spans="4:11" x14ac:dyDescent="0.3">
      <c r="D282" s="6"/>
      <c r="E282" s="2"/>
      <c r="F282" s="9"/>
      <c r="G282" s="2"/>
      <c r="H282" s="2"/>
      <c r="I282" s="1"/>
      <c r="J282" s="2"/>
      <c r="K282" s="10"/>
    </row>
    <row r="283" spans="4:11" x14ac:dyDescent="0.3">
      <c r="D283" s="6"/>
      <c r="E283" s="2"/>
      <c r="F283" s="9"/>
      <c r="G283" s="2"/>
      <c r="H283" s="2"/>
      <c r="I283" s="1"/>
      <c r="J283" s="2"/>
      <c r="K283" s="10"/>
    </row>
    <row r="284" spans="4:11" x14ac:dyDescent="0.3">
      <c r="D284" s="6"/>
      <c r="E284" s="2"/>
      <c r="F284" s="9"/>
      <c r="G284" s="2"/>
      <c r="H284" s="2"/>
      <c r="I284" s="1"/>
      <c r="J284" s="2"/>
      <c r="K284" s="10"/>
    </row>
    <row r="285" spans="4:11" x14ac:dyDescent="0.3">
      <c r="D285" s="6"/>
      <c r="E285" s="2"/>
      <c r="F285" s="9"/>
      <c r="G285" s="2"/>
      <c r="H285" s="2"/>
      <c r="I285" s="1"/>
      <c r="J285" s="2"/>
      <c r="K285" s="10"/>
    </row>
    <row r="286" spans="4:11" x14ac:dyDescent="0.3">
      <c r="D286" s="6"/>
      <c r="E286" s="2"/>
      <c r="F286" s="9"/>
      <c r="G286" s="2"/>
      <c r="H286" s="2"/>
      <c r="I286" s="1"/>
      <c r="J286" s="2"/>
      <c r="K286" s="10"/>
    </row>
    <row r="287" spans="4:11" x14ac:dyDescent="0.3">
      <c r="D287" s="6"/>
      <c r="E287" s="2"/>
      <c r="F287" s="9"/>
      <c r="G287" s="2"/>
      <c r="H287" s="2"/>
      <c r="I287" s="1"/>
      <c r="J287" s="2"/>
      <c r="K287" s="10"/>
    </row>
    <row r="288" spans="4:11" x14ac:dyDescent="0.3">
      <c r="D288" s="6"/>
      <c r="E288" s="2"/>
      <c r="F288" s="9"/>
      <c r="G288" s="2"/>
      <c r="H288" s="2"/>
      <c r="I288" s="1"/>
      <c r="J288" s="2"/>
      <c r="K288" s="10"/>
    </row>
    <row r="289" spans="4:11" x14ac:dyDescent="0.3">
      <c r="D289" s="6"/>
      <c r="E289" s="2"/>
      <c r="F289" s="9"/>
      <c r="G289" s="2"/>
      <c r="H289" s="2"/>
      <c r="I289" s="1"/>
      <c r="J289" s="2"/>
      <c r="K289" s="10"/>
    </row>
    <row r="290" spans="4:11" x14ac:dyDescent="0.3">
      <c r="D290" s="6"/>
      <c r="E290" s="2"/>
      <c r="F290" s="9"/>
      <c r="G290" s="2"/>
      <c r="H290" s="2"/>
      <c r="I290" s="1"/>
      <c r="J290" s="2"/>
      <c r="K290" s="10"/>
    </row>
    <row r="291" spans="4:11" x14ac:dyDescent="0.3">
      <c r="D291" s="6"/>
      <c r="E291" s="2"/>
      <c r="F291" s="9"/>
      <c r="G291" s="2"/>
      <c r="H291" s="2"/>
      <c r="I291" s="1"/>
      <c r="J291" s="2"/>
      <c r="K291" s="10"/>
    </row>
    <row r="292" spans="4:11" x14ac:dyDescent="0.3">
      <c r="D292" s="6"/>
      <c r="E292" s="2"/>
      <c r="F292" s="9"/>
      <c r="G292" s="2"/>
      <c r="H292" s="2"/>
      <c r="I292" s="1"/>
      <c r="J292" s="2"/>
      <c r="K292" s="10"/>
    </row>
    <row r="293" spans="4:11" x14ac:dyDescent="0.3">
      <c r="D293" s="6"/>
      <c r="E293" s="2"/>
      <c r="F293" s="9"/>
      <c r="G293" s="2"/>
      <c r="H293" s="2"/>
      <c r="I293" s="1"/>
      <c r="J293" s="2"/>
      <c r="K293" s="10"/>
    </row>
    <row r="294" spans="4:11" x14ac:dyDescent="0.3">
      <c r="D294" s="6"/>
      <c r="E294" s="2"/>
      <c r="F294" s="9"/>
      <c r="G294" s="2"/>
      <c r="H294" s="2"/>
      <c r="I294" s="1"/>
      <c r="J294" s="2"/>
      <c r="K294" s="10"/>
    </row>
    <row r="295" spans="4:11" x14ac:dyDescent="0.3">
      <c r="D295" s="6"/>
      <c r="E295" s="2"/>
      <c r="F295" s="9"/>
      <c r="G295" s="2"/>
      <c r="H295" s="2"/>
      <c r="I295" s="1"/>
      <c r="J295" s="2"/>
      <c r="K295" s="10"/>
    </row>
    <row r="296" spans="4:11" x14ac:dyDescent="0.3">
      <c r="D296" s="6"/>
      <c r="E296" s="2"/>
      <c r="F296" s="9"/>
      <c r="G296" s="2"/>
      <c r="H296" s="2"/>
      <c r="I296" s="1"/>
      <c r="J296" s="2"/>
      <c r="K296" s="10"/>
    </row>
    <row r="297" spans="4:11" x14ac:dyDescent="0.3">
      <c r="D297" s="6"/>
      <c r="E297" s="2"/>
      <c r="F297" s="9"/>
      <c r="G297" s="2"/>
      <c r="H297" s="2"/>
      <c r="I297" s="1"/>
      <c r="J297" s="2"/>
      <c r="K297" s="10"/>
    </row>
    <row r="298" spans="4:11" x14ac:dyDescent="0.3">
      <c r="D298" s="6"/>
      <c r="E298" s="2"/>
      <c r="F298" s="9"/>
      <c r="G298" s="2"/>
      <c r="H298" s="2"/>
      <c r="I298" s="1"/>
      <c r="J298" s="2"/>
      <c r="K298" s="10"/>
    </row>
    <row r="299" spans="4:11" x14ac:dyDescent="0.3">
      <c r="D299" s="6"/>
      <c r="E299" s="2"/>
      <c r="F299" s="9"/>
      <c r="G299" s="2"/>
      <c r="H299" s="2"/>
      <c r="I299" s="1"/>
      <c r="J299" s="2"/>
      <c r="K299" s="10"/>
    </row>
    <row r="300" spans="4:11" x14ac:dyDescent="0.3">
      <c r="D300" s="6"/>
      <c r="E300" s="2"/>
      <c r="F300" s="9"/>
      <c r="G300" s="2"/>
      <c r="H300" s="2"/>
      <c r="I300" s="1"/>
      <c r="J300" s="2"/>
      <c r="K300" s="10"/>
    </row>
    <row r="301" spans="4:11" x14ac:dyDescent="0.3">
      <c r="D301" s="6"/>
      <c r="E301" s="2"/>
      <c r="F301" s="9"/>
      <c r="G301" s="2"/>
      <c r="H301" s="2"/>
      <c r="I301" s="1"/>
      <c r="J301" s="2"/>
      <c r="K301" s="10"/>
    </row>
    <row r="302" spans="4:11" x14ac:dyDescent="0.3">
      <c r="D302" s="6"/>
      <c r="E302" s="2"/>
      <c r="F302" s="9"/>
      <c r="G302" s="2"/>
      <c r="H302" s="2"/>
      <c r="I302" s="1"/>
      <c r="J302" s="2"/>
      <c r="K302" s="10"/>
    </row>
    <row r="303" spans="4:11" x14ac:dyDescent="0.3">
      <c r="D303" s="6"/>
      <c r="E303" s="2"/>
      <c r="F303" s="9"/>
      <c r="G303" s="2"/>
      <c r="H303" s="2"/>
      <c r="I303" s="1"/>
      <c r="J303" s="2"/>
      <c r="K303" s="10"/>
    </row>
    <row r="304" spans="4:11" x14ac:dyDescent="0.3">
      <c r="D304" s="6"/>
      <c r="E304" s="2"/>
      <c r="F304" s="9"/>
      <c r="G304" s="2"/>
      <c r="H304" s="2"/>
      <c r="I304" s="1"/>
      <c r="J304" s="2"/>
      <c r="K304" s="10"/>
    </row>
    <row r="305" spans="4:11" x14ac:dyDescent="0.3">
      <c r="D305" s="6"/>
      <c r="E305" s="2"/>
      <c r="F305" s="9"/>
      <c r="G305" s="2"/>
      <c r="H305" s="2"/>
      <c r="I305" s="1"/>
      <c r="J305" s="2"/>
      <c r="K305" s="10"/>
    </row>
    <row r="306" spans="4:11" x14ac:dyDescent="0.3">
      <c r="D306" s="6"/>
      <c r="E306" s="2"/>
      <c r="F306" s="9"/>
      <c r="G306" s="2"/>
      <c r="H306" s="2"/>
      <c r="I306" s="1"/>
      <c r="J306" s="2"/>
      <c r="K306" s="10"/>
    </row>
    <row r="307" spans="4:11" x14ac:dyDescent="0.3">
      <c r="D307" s="6"/>
      <c r="E307" s="2"/>
      <c r="F307" s="9"/>
      <c r="G307" s="2"/>
      <c r="H307" s="2"/>
      <c r="I307" s="1"/>
      <c r="J307" s="2"/>
      <c r="K307" s="10"/>
    </row>
    <row r="308" spans="4:11" x14ac:dyDescent="0.3">
      <c r="D308" s="6"/>
      <c r="E308" s="2"/>
      <c r="F308" s="9"/>
      <c r="G308" s="2"/>
      <c r="H308" s="2"/>
      <c r="I308" s="1"/>
      <c r="J308" s="2"/>
      <c r="K308" s="10"/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/>
      <c r="E310" s="2"/>
      <c r="F310" s="9"/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251F84-2019-47E5-B732-7F293E918934}">
  <dimension ref="A3:P701"/>
  <sheetViews>
    <sheetView topLeftCell="B1" zoomScale="138" zoomScaleNormal="120" workbookViewId="0">
      <selection activeCell="M2" sqref="M2"/>
    </sheetView>
  </sheetViews>
  <sheetFormatPr defaultRowHeight="14.4" x14ac:dyDescent="0.3"/>
  <cols>
    <col min="1" max="1" width="4.88671875" customWidth="1"/>
    <col min="2" max="2" width="5.33203125" customWidth="1"/>
    <col min="6" max="6" width="16.4414062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12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100</v>
      </c>
      <c r="F6" s="28">
        <v>0.69468045</v>
      </c>
      <c r="G6" s="2">
        <v>1000</v>
      </c>
      <c r="H6" s="2">
        <f t="shared" ref="H6:H69" si="0">B$10*(E6^B$6)*(F6^B$7)</f>
        <v>3.701323251046301</v>
      </c>
      <c r="I6" s="1">
        <f t="shared" ref="I6:I69" si="1">B$9</f>
        <v>2</v>
      </c>
      <c r="J6" s="2">
        <f t="shared" ref="J6:J69" si="2">B$8*E6</f>
        <v>10</v>
      </c>
      <c r="K6" s="10">
        <f t="shared" ref="K6:K69" si="3">(1/B$6)*(E6^((B$7-B$6)/B$7))*(B$9^((1-B$7)/B$7))</f>
        <v>5.3333333333333348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91.701323251046304</v>
      </c>
      <c r="F7" s="9">
        <f t="shared" ref="F7:F70" si="4">IF(G6&gt;K6,F6+((F6/(1-B$7))*(((B$8*(1-B$6))-((B$6*B$9)/E7)))),(B$9^(1/B$7))*(B$10^(-1/B$7))*(E7^(-B$6/B$7)))</f>
        <v>0.7497833882919529</v>
      </c>
      <c r="G7" s="2">
        <f>G6-F6</f>
        <v>999.30531955000004</v>
      </c>
      <c r="H7" s="2">
        <f t="shared" si="0"/>
        <v>3.6618440409573676</v>
      </c>
      <c r="I7" s="1">
        <f t="shared" si="1"/>
        <v>2</v>
      </c>
      <c r="J7" s="2">
        <f t="shared" si="2"/>
        <v>9.1701323251046301</v>
      </c>
      <c r="K7" s="10">
        <f t="shared" si="3"/>
        <v>5.5694322673506154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71" si="5">E7+H7-I7-J7</f>
        <v>84.193034966899035</v>
      </c>
      <c r="F8" s="9">
        <f t="shared" si="4"/>
        <v>0.80871028914173471</v>
      </c>
      <c r="G8" s="2">
        <f t="shared" ref="G8:G71" si="6">G7-F7</f>
        <v>998.55553616170812</v>
      </c>
      <c r="H8" s="2">
        <f t="shared" si="0"/>
        <v>3.6236099479665258</v>
      </c>
      <c r="I8" s="1">
        <f t="shared" si="1"/>
        <v>2</v>
      </c>
      <c r="J8" s="2">
        <f t="shared" si="2"/>
        <v>8.4193034966899045</v>
      </c>
      <c r="K8" s="10">
        <f t="shared" si="3"/>
        <v>5.8124689426916722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77.397341418175657</v>
      </c>
      <c r="F9" s="9">
        <f t="shared" si="4"/>
        <v>0.87163583025400015</v>
      </c>
      <c r="G9" s="2">
        <f t="shared" si="6"/>
        <v>997.74682587256643</v>
      </c>
      <c r="H9" s="2">
        <f t="shared" si="0"/>
        <v>3.5866155560400497</v>
      </c>
      <c r="I9" s="1">
        <f t="shared" si="1"/>
        <v>2</v>
      </c>
      <c r="J9" s="2">
        <f t="shared" si="2"/>
        <v>7.739734141817566</v>
      </c>
      <c r="K9" s="10">
        <f t="shared" si="3"/>
        <v>6.062276022652596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71.244222832398137</v>
      </c>
      <c r="F10" s="9">
        <f t="shared" si="4"/>
        <v>0.93872810739196044</v>
      </c>
      <c r="G10" s="2">
        <f t="shared" si="6"/>
        <v>996.8751900423124</v>
      </c>
      <c r="H10" s="2">
        <f t="shared" si="0"/>
        <v>3.5508543638420207</v>
      </c>
      <c r="I10" s="1">
        <f t="shared" si="1"/>
        <v>2</v>
      </c>
      <c r="J10" s="2">
        <f t="shared" si="2"/>
        <v>7.1244222832398139</v>
      </c>
      <c r="K10" s="10">
        <f t="shared" si="3"/>
        <v>6.3186442021079587</v>
      </c>
    </row>
    <row r="11" spans="1:11" x14ac:dyDescent="0.3">
      <c r="D11" s="6">
        <v>6</v>
      </c>
      <c r="E11" s="2">
        <f t="shared" si="5"/>
        <v>65.670654913000348</v>
      </c>
      <c r="F11" s="9">
        <f t="shared" si="4"/>
        <v>1.0101459540003976</v>
      </c>
      <c r="G11" s="2">
        <f t="shared" si="6"/>
        <v>995.93646193492043</v>
      </c>
      <c r="H11" s="2">
        <f t="shared" si="0"/>
        <v>3.5163186973845892</v>
      </c>
      <c r="I11" s="1">
        <f t="shared" si="1"/>
        <v>2</v>
      </c>
      <c r="J11" s="2">
        <f t="shared" si="2"/>
        <v>6.5670654913000348</v>
      </c>
      <c r="K11" s="10">
        <f t="shared" si="3"/>
        <v>6.5813207040312163</v>
      </c>
    </row>
    <row r="12" spans="1:11" x14ac:dyDescent="0.3">
      <c r="D12" s="6">
        <v>7</v>
      </c>
      <c r="E12" s="2">
        <f t="shared" si="5"/>
        <v>60.619908119084904</v>
      </c>
      <c r="F12" s="9">
        <f t="shared" si="4"/>
        <v>1.0860360243188756</v>
      </c>
      <c r="G12" s="2">
        <f t="shared" si="6"/>
        <v>994.92631598091998</v>
      </c>
      <c r="H12" s="2">
        <f t="shared" si="0"/>
        <v>3.4829996304673911</v>
      </c>
      <c r="I12" s="1">
        <f t="shared" si="1"/>
        <v>2</v>
      </c>
      <c r="J12" s="2">
        <f t="shared" si="2"/>
        <v>6.0619908119084904</v>
      </c>
      <c r="K12" s="10">
        <f t="shared" si="3"/>
        <v>6.850008194800842</v>
      </c>
    </row>
    <row r="13" spans="1:11" x14ac:dyDescent="0.3">
      <c r="D13" s="6">
        <v>8</v>
      </c>
      <c r="E13" s="2">
        <f t="shared" si="5"/>
        <v>56.040916937643814</v>
      </c>
      <c r="F13" s="9">
        <f t="shared" si="4"/>
        <v>1.1665296708971005</v>
      </c>
      <c r="G13" s="2">
        <f t="shared" si="6"/>
        <v>993.84027995660108</v>
      </c>
      <c r="H13" s="2">
        <f t="shared" si="0"/>
        <v>3.4508869144526191</v>
      </c>
      <c r="I13" s="1">
        <f t="shared" si="1"/>
        <v>2</v>
      </c>
      <c r="J13" s="2">
        <f t="shared" si="2"/>
        <v>5.6040916937643814</v>
      </c>
      <c r="K13" s="10">
        <f t="shared" si="3"/>
        <v>7.1243641837089351</v>
      </c>
    </row>
    <row r="14" spans="1:11" x14ac:dyDescent="0.3">
      <c r="D14" s="6">
        <v>9</v>
      </c>
      <c r="E14" s="2">
        <f t="shared" si="5"/>
        <v>51.88771215833205</v>
      </c>
      <c r="F14" s="9">
        <f t="shared" si="4"/>
        <v>1.2517396598200303</v>
      </c>
      <c r="G14" s="2">
        <f t="shared" si="6"/>
        <v>992.67375028570393</v>
      </c>
      <c r="H14" s="2">
        <f t="shared" si="0"/>
        <v>3.4199689188523221</v>
      </c>
      <c r="I14" s="1">
        <f t="shared" si="1"/>
        <v>2</v>
      </c>
      <c r="J14" s="2">
        <f t="shared" si="2"/>
        <v>5.1887712158332056</v>
      </c>
      <c r="K14" s="10">
        <f t="shared" si="3"/>
        <v>7.404000968162725</v>
      </c>
    </row>
    <row r="15" spans="1:11" x14ac:dyDescent="0.3">
      <c r="D15" s="6">
        <v>10</v>
      </c>
      <c r="E15" s="2">
        <f t="shared" si="5"/>
        <v>48.118909861351163</v>
      </c>
      <c r="F15" s="9">
        <f t="shared" si="4"/>
        <v>1.3417567800214669</v>
      </c>
      <c r="G15" s="2">
        <f t="shared" si="6"/>
        <v>991.4220106258839</v>
      </c>
      <c r="H15" s="2">
        <f t="shared" si="0"/>
        <v>3.3902325840914336</v>
      </c>
      <c r="I15" s="1">
        <f t="shared" si="1"/>
        <v>2</v>
      </c>
      <c r="J15" s="2">
        <f t="shared" si="2"/>
        <v>4.8118909861351167</v>
      </c>
      <c r="K15" s="10">
        <f t="shared" si="3"/>
        <v>7.6884861796251416</v>
      </c>
    </row>
    <row r="16" spans="1:11" x14ac:dyDescent="0.3">
      <c r="D16" s="6">
        <v>11</v>
      </c>
      <c r="E16" s="2">
        <f t="shared" si="5"/>
        <v>44.697251459307481</v>
      </c>
      <c r="F16" s="9">
        <f t="shared" si="4"/>
        <v>1.4366464162624579</v>
      </c>
      <c r="G16" s="2">
        <f t="shared" si="6"/>
        <v>990.08025384586244</v>
      </c>
      <c r="H16" s="2">
        <f t="shared" si="0"/>
        <v>3.3616633876537572</v>
      </c>
      <c r="I16" s="1">
        <f t="shared" si="1"/>
        <v>2</v>
      </c>
      <c r="J16" s="2">
        <f t="shared" si="2"/>
        <v>4.4697251459307479</v>
      </c>
      <c r="K16" s="10">
        <f t="shared" si="3"/>
        <v>7.9773439762564591</v>
      </c>
    </row>
    <row r="17" spans="4:11" x14ac:dyDescent="0.3">
      <c r="D17" s="6">
        <v>12</v>
      </c>
      <c r="E17" s="2">
        <f t="shared" si="5"/>
        <v>41.589189701030492</v>
      </c>
      <c r="F17" s="9">
        <f t="shared" si="4"/>
        <v>1.5364451679891415</v>
      </c>
      <c r="G17" s="2">
        <f t="shared" si="6"/>
        <v>988.64360742960002</v>
      </c>
      <c r="H17" s="2">
        <f t="shared" si="0"/>
        <v>3.3342453246206905</v>
      </c>
      <c r="I17" s="1">
        <f t="shared" si="1"/>
        <v>2</v>
      </c>
      <c r="J17" s="2">
        <f t="shared" si="2"/>
        <v>4.1589189701030493</v>
      </c>
      <c r="K17" s="10">
        <f t="shared" si="3"/>
        <v>8.2700569164829307</v>
      </c>
    </row>
    <row r="18" spans="4:11" x14ac:dyDescent="0.3">
      <c r="D18" s="6">
        <v>13</v>
      </c>
      <c r="E18" s="2">
        <f t="shared" si="5"/>
        <v>38.764516055548128</v>
      </c>
      <c r="F18" s="9">
        <f t="shared" si="4"/>
        <v>1.6411576075615253</v>
      </c>
      <c r="G18" s="2">
        <f t="shared" si="6"/>
        <v>987.10716226161094</v>
      </c>
      <c r="H18" s="2">
        <f t="shared" si="0"/>
        <v>3.3079609033773241</v>
      </c>
      <c r="I18" s="1">
        <f t="shared" si="1"/>
        <v>2</v>
      </c>
      <c r="J18" s="2">
        <f t="shared" si="2"/>
        <v>3.8764516055548128</v>
      </c>
      <c r="K18" s="10">
        <f t="shared" si="3"/>
        <v>8.5660685334506894</v>
      </c>
    </row>
    <row r="19" spans="4:11" x14ac:dyDescent="0.3">
      <c r="D19" s="6">
        <v>14</v>
      </c>
      <c r="E19" s="2">
        <f t="shared" si="5"/>
        <v>36.196025353370636</v>
      </c>
      <c r="F19" s="9">
        <f t="shared" si="4"/>
        <v>1.7507532803782557</v>
      </c>
      <c r="G19" s="2">
        <f t="shared" si="6"/>
        <v>985.46600465404936</v>
      </c>
      <c r="H19" s="2">
        <f t="shared" si="0"/>
        <v>3.2827911569934232</v>
      </c>
      <c r="I19" s="1">
        <f t="shared" si="1"/>
        <v>2</v>
      </c>
      <c r="J19" s="2">
        <f t="shared" si="2"/>
        <v>3.619602535337064</v>
      </c>
      <c r="K19" s="10">
        <f t="shared" si="3"/>
        <v>8.8647866137901605</v>
      </c>
    </row>
    <row r="20" spans="4:11" x14ac:dyDescent="0.3">
      <c r="D20" s="6">
        <v>15</v>
      </c>
      <c r="E20" s="2">
        <f t="shared" si="5"/>
        <v>33.859213975026996</v>
      </c>
      <c r="F20" s="9">
        <f t="shared" si="4"/>
        <v>1.8651640553044448</v>
      </c>
      <c r="G20" s="2">
        <f t="shared" si="6"/>
        <v>983.71525137367109</v>
      </c>
      <c r="H20" s="2">
        <f t="shared" si="0"/>
        <v>3.2587156704947162</v>
      </c>
      <c r="I20" s="1">
        <f t="shared" si="1"/>
        <v>2</v>
      </c>
      <c r="J20" s="2">
        <f t="shared" si="2"/>
        <v>3.3859213975026998</v>
      </c>
      <c r="K20" s="10">
        <f t="shared" si="3"/>
        <v>9.1655871657392947</v>
      </c>
    </row>
    <row r="21" spans="4:11" x14ac:dyDescent="0.3">
      <c r="D21" s="6">
        <v>16</v>
      </c>
      <c r="E21" s="2">
        <f t="shared" si="5"/>
        <v>31.732008248019014</v>
      </c>
      <c r="F21" s="9">
        <f t="shared" si="4"/>
        <v>1.9842819356738726</v>
      </c>
      <c r="G21" s="2">
        <f t="shared" si="6"/>
        <v>981.8500873183666</v>
      </c>
      <c r="H21" s="2">
        <f t="shared" si="0"/>
        <v>3.235712623931625</v>
      </c>
      <c r="I21" s="1">
        <f t="shared" si="1"/>
        <v>2</v>
      </c>
      <c r="J21" s="2">
        <f t="shared" si="2"/>
        <v>3.1732008248019015</v>
      </c>
      <c r="K21" s="10">
        <f t="shared" si="3"/>
        <v>9.4678190420265036</v>
      </c>
    </row>
    <row r="22" spans="4:11" x14ac:dyDescent="0.3">
      <c r="D22" s="6">
        <v>17</v>
      </c>
      <c r="E22" s="2">
        <f t="shared" si="5"/>
        <v>29.794520047148737</v>
      </c>
      <c r="F22" s="9">
        <f t="shared" si="4"/>
        <v>2.1079574382388109</v>
      </c>
      <c r="G22" s="2">
        <f t="shared" si="6"/>
        <v>979.86580538269277</v>
      </c>
      <c r="H22" s="2">
        <f t="shared" si="0"/>
        <v>3.2137588508376442</v>
      </c>
      <c r="I22" s="1">
        <f t="shared" si="1"/>
        <v>2</v>
      </c>
      <c r="J22" s="2">
        <f t="shared" si="2"/>
        <v>2.979452004714874</v>
      </c>
      <c r="K22" s="10">
        <f t="shared" si="3"/>
        <v>9.7708091627086091</v>
      </c>
    </row>
    <row r="23" spans="4:11" x14ac:dyDescent="0.3">
      <c r="D23" s="6">
        <v>18</v>
      </c>
      <c r="E23" s="2">
        <f t="shared" si="5"/>
        <v>28.028826893271507</v>
      </c>
      <c r="F23" s="9">
        <f t="shared" si="4"/>
        <v>2.2359986392416129</v>
      </c>
      <c r="G23" s="2">
        <f t="shared" si="6"/>
        <v>977.75784794445394</v>
      </c>
      <c r="H23" s="2">
        <f t="shared" si="0"/>
        <v>3.1928299113584768</v>
      </c>
      <c r="I23" s="1">
        <f t="shared" si="1"/>
        <v>2</v>
      </c>
      <c r="J23" s="2">
        <f t="shared" si="2"/>
        <v>2.8028826893271508</v>
      </c>
      <c r="K23" s="10">
        <f t="shared" si="3"/>
        <v>10.073868263220099</v>
      </c>
    </row>
    <row r="24" spans="4:11" x14ac:dyDescent="0.3">
      <c r="D24" s="6">
        <v>19</v>
      </c>
      <c r="E24" s="2">
        <f t="shared" si="5"/>
        <v>26.418774115302831</v>
      </c>
      <c r="F24" s="9">
        <f t="shared" si="4"/>
        <v>2.3681709730297253</v>
      </c>
      <c r="G24" s="2">
        <f t="shared" si="6"/>
        <v>975.5218493052123</v>
      </c>
      <c r="H24" s="2">
        <f t="shared" si="0"/>
        <v>3.1729001790361728</v>
      </c>
      <c r="I24" s="1">
        <f t="shared" si="1"/>
        <v>2</v>
      </c>
      <c r="J24" s="2">
        <f t="shared" si="2"/>
        <v>2.6418774115302832</v>
      </c>
      <c r="K24" s="10">
        <f t="shared" si="3"/>
        <v>10.376297074115563</v>
      </c>
    </row>
    <row r="25" spans="4:11" x14ac:dyDescent="0.3">
      <c r="D25" s="6">
        <v>20</v>
      </c>
      <c r="E25" s="2">
        <f t="shared" si="5"/>
        <v>24.94979688280872</v>
      </c>
      <c r="F25" s="9">
        <f t="shared" si="4"/>
        <v>2.5041978494305108</v>
      </c>
      <c r="G25" s="2">
        <f t="shared" si="6"/>
        <v>973.15367833218261</v>
      </c>
      <c r="H25" s="2">
        <f t="shared" si="0"/>
        <v>3.1539429399600163</v>
      </c>
      <c r="I25" s="1">
        <f t="shared" si="1"/>
        <v>2</v>
      </c>
      <c r="J25" s="2">
        <f t="shared" si="2"/>
        <v>2.4949796882808721</v>
      </c>
      <c r="K25" s="10">
        <f t="shared" si="3"/>
        <v>10.677392822300348</v>
      </c>
    </row>
    <row r="26" spans="4:11" x14ac:dyDescent="0.3">
      <c r="D26" s="6">
        <v>21</v>
      </c>
      <c r="E26" s="2">
        <f t="shared" si="5"/>
        <v>23.608760134487866</v>
      </c>
      <c r="F26" s="9">
        <f t="shared" si="4"/>
        <v>2.6437621319405462</v>
      </c>
      <c r="G26" s="2">
        <f t="shared" si="6"/>
        <v>970.6494804827521</v>
      </c>
      <c r="H26" s="2">
        <f t="shared" si="0"/>
        <v>3.1359305027570228</v>
      </c>
      <c r="I26" s="1">
        <f t="shared" si="1"/>
        <v>2</v>
      </c>
      <c r="J26" s="2">
        <f t="shared" si="2"/>
        <v>2.3608760134487867</v>
      </c>
      <c r="K26" s="10">
        <f t="shared" si="3"/>
        <v>10.97645592983411</v>
      </c>
    </row>
    <row r="27" spans="4:11" x14ac:dyDescent="0.3">
      <c r="D27" s="6">
        <v>22</v>
      </c>
      <c r="E27" s="2">
        <f t="shared" si="5"/>
        <v>22.383814623796102</v>
      </c>
      <c r="F27" s="9">
        <f t="shared" si="4"/>
        <v>2.7865084905679129</v>
      </c>
      <c r="G27" s="2">
        <f t="shared" si="6"/>
        <v>968.00571835081155</v>
      </c>
      <c r="H27" s="2">
        <f t="shared" si="0"/>
        <v>3.1188343176975222</v>
      </c>
      <c r="I27" s="1">
        <f t="shared" si="1"/>
        <v>2</v>
      </c>
      <c r="J27" s="2">
        <f t="shared" si="2"/>
        <v>2.2383814623796101</v>
      </c>
      <c r="K27" s="10">
        <f t="shared" si="3"/>
        <v>11.272796776452736</v>
      </c>
    </row>
    <row r="28" spans="4:11" x14ac:dyDescent="0.3">
      <c r="D28" s="6">
        <v>23</v>
      </c>
      <c r="E28" s="2">
        <f t="shared" si="5"/>
        <v>21.264267479114014</v>
      </c>
      <c r="F28" s="9">
        <f t="shared" si="4"/>
        <v>2.9320466121743296</v>
      </c>
      <c r="G28" s="2">
        <f t="shared" si="6"/>
        <v>965.21920986024361</v>
      </c>
      <c r="H28" s="2">
        <f t="shared" si="0"/>
        <v>3.1026251030415177</v>
      </c>
      <c r="I28" s="1">
        <f t="shared" si="1"/>
        <v>2</v>
      </c>
      <c r="J28" s="2">
        <f t="shared" si="2"/>
        <v>2.1264267479114016</v>
      </c>
      <c r="K28" s="10">
        <f t="shared" si="3"/>
        <v>11.565742386425867</v>
      </c>
    </row>
    <row r="29" spans="4:11" x14ac:dyDescent="0.3">
      <c r="D29" s="6">
        <v>24</v>
      </c>
      <c r="E29" s="2">
        <f t="shared" si="5"/>
        <v>20.24046583424413</v>
      </c>
      <c r="F29" s="9">
        <f t="shared" si="4"/>
        <v>3.0799552189831836</v>
      </c>
      <c r="G29" s="2">
        <f t="shared" si="6"/>
        <v>962.28716324806931</v>
      </c>
      <c r="H29" s="2">
        <f t="shared" si="0"/>
        <v>3.0872729766534857</v>
      </c>
      <c r="I29" s="1">
        <f t="shared" si="1"/>
        <v>2</v>
      </c>
      <c r="J29" s="2">
        <f t="shared" si="2"/>
        <v>2.024046583424413</v>
      </c>
      <c r="K29" s="10">
        <f t="shared" si="3"/>
        <v>11.854642899681611</v>
      </c>
    </row>
    <row r="30" spans="4:11" x14ac:dyDescent="0.3">
      <c r="D30" s="6">
        <v>25</v>
      </c>
      <c r="E30" s="2">
        <f t="shared" si="5"/>
        <v>19.303692227473199</v>
      </c>
      <c r="F30" s="9">
        <f t="shared" si="4"/>
        <v>3.2297868143367783</v>
      </c>
      <c r="G30" s="2">
        <f t="shared" si="6"/>
        <v>959.20720802908613</v>
      </c>
      <c r="H30" s="2">
        <f t="shared" si="0"/>
        <v>3.0727475908688673</v>
      </c>
      <c r="I30" s="1">
        <f t="shared" si="1"/>
        <v>2</v>
      </c>
      <c r="J30" s="2">
        <f t="shared" si="2"/>
        <v>1.9303692227473199</v>
      </c>
      <c r="K30" s="10">
        <f t="shared" si="3"/>
        <v>12.138877691470347</v>
      </c>
    </row>
    <row r="31" spans="4:11" x14ac:dyDescent="0.3">
      <c r="D31" s="6">
        <v>26</v>
      </c>
      <c r="E31" s="2">
        <f t="shared" si="5"/>
        <v>18.446070595594747</v>
      </c>
      <c r="F31" s="9">
        <f t="shared" si="4"/>
        <v>3.3810730456540803</v>
      </c>
      <c r="G31" s="2">
        <f t="shared" si="6"/>
        <v>955.97742121474937</v>
      </c>
      <c r="H31" s="2">
        <f t="shared" si="0"/>
        <v>3.0590182686044538</v>
      </c>
      <c r="I31" s="1">
        <f t="shared" si="1"/>
        <v>2</v>
      </c>
      <c r="J31" s="2">
        <f t="shared" si="2"/>
        <v>1.8446070595594748</v>
      </c>
      <c r="K31" s="10">
        <f t="shared" si="3"/>
        <v>12.417861014117104</v>
      </c>
    </row>
    <row r="32" spans="4:11" x14ac:dyDescent="0.3">
      <c r="D32" s="6">
        <v>27</v>
      </c>
      <c r="E32" s="2">
        <f t="shared" si="5"/>
        <v>17.660481804639726</v>
      </c>
      <c r="F32" s="9">
        <f t="shared" si="4"/>
        <v>3.533330549626001</v>
      </c>
      <c r="G32" s="2">
        <f t="shared" si="6"/>
        <v>952.59634816909534</v>
      </c>
      <c r="H32" s="2">
        <f t="shared" si="0"/>
        <v>3.0460541387646396</v>
      </c>
      <c r="I32" s="1">
        <f t="shared" si="1"/>
        <v>2</v>
      </c>
      <c r="J32" s="2">
        <f t="shared" si="2"/>
        <v>1.7660481804639727</v>
      </c>
      <c r="K32" s="10">
        <f t="shared" si="3"/>
        <v>12.691047048262604</v>
      </c>
    </row>
    <row r="33" spans="4:11" x14ac:dyDescent="0.3">
      <c r="D33" s="6">
        <v>28</v>
      </c>
      <c r="E33" s="2">
        <f t="shared" si="5"/>
        <v>16.940487762940393</v>
      </c>
      <c r="F33" s="9">
        <f t="shared" si="4"/>
        <v>3.6860671255200903</v>
      </c>
      <c r="G33" s="2">
        <f t="shared" si="6"/>
        <v>949.06301761946929</v>
      </c>
      <c r="H33" s="2">
        <f t="shared" si="0"/>
        <v>3.0338242691017858</v>
      </c>
      <c r="I33" s="1">
        <f t="shared" si="1"/>
        <v>2</v>
      </c>
      <c r="J33" s="2">
        <f t="shared" si="2"/>
        <v>1.6940487762940393</v>
      </c>
      <c r="K33" s="10">
        <f t="shared" si="3"/>
        <v>12.957934268797272</v>
      </c>
    </row>
    <row r="34" spans="4:11" x14ac:dyDescent="0.3">
      <c r="D34" s="6">
        <v>29</v>
      </c>
      <c r="E34" s="2">
        <f t="shared" si="5"/>
        <v>16.280263255748139</v>
      </c>
      <c r="F34" s="9">
        <f t="shared" si="4"/>
        <v>3.838788070213158</v>
      </c>
      <c r="G34" s="2">
        <f t="shared" si="6"/>
        <v>945.37695049394915</v>
      </c>
      <c r="H34" s="2">
        <f t="shared" si="0"/>
        <v>3.0222977948356715</v>
      </c>
      <c r="I34" s="1">
        <f t="shared" si="1"/>
        <v>2</v>
      </c>
      <c r="J34" s="2">
        <f t="shared" si="2"/>
        <v>1.628026325574814</v>
      </c>
      <c r="K34" s="10">
        <f t="shared" si="3"/>
        <v>13.218069051612193</v>
      </c>
    </row>
    <row r="35" spans="4:11" x14ac:dyDescent="0.3">
      <c r="D35" s="6">
        <v>30</v>
      </c>
      <c r="E35" s="2">
        <f t="shared" si="5"/>
        <v>15.674534725008998</v>
      </c>
      <c r="F35" s="9">
        <f t="shared" si="4"/>
        <v>3.9910025039231241</v>
      </c>
      <c r="G35" s="2">
        <f t="shared" si="6"/>
        <v>941.53816242373603</v>
      </c>
      <c r="H35" s="2">
        <f t="shared" si="0"/>
        <v>3.0114440415169645</v>
      </c>
      <c r="I35" s="1">
        <f t="shared" si="1"/>
        <v>2</v>
      </c>
      <c r="J35" s="2">
        <f t="shared" si="2"/>
        <v>1.5674534725008999</v>
      </c>
      <c r="K35" s="10">
        <f t="shared" si="3"/>
        <v>13.471048470329272</v>
      </c>
    </row>
    <row r="36" spans="4:11" x14ac:dyDescent="0.3">
      <c r="D36" s="6">
        <v>31</v>
      </c>
      <c r="E36" s="2">
        <f t="shared" si="5"/>
        <v>15.118525294025064</v>
      </c>
      <c r="F36" s="9">
        <f t="shared" si="4"/>
        <v>4.1422295187410407</v>
      </c>
      <c r="G36" s="2">
        <f t="shared" si="6"/>
        <v>937.54715991981288</v>
      </c>
      <c r="H36" s="2">
        <f t="shared" si="0"/>
        <v>3.0012326408248482</v>
      </c>
      <c r="I36" s="1">
        <f t="shared" si="1"/>
        <v>2</v>
      </c>
      <c r="J36" s="2">
        <f t="shared" si="2"/>
        <v>1.5118525294025065</v>
      </c>
      <c r="K36" s="10">
        <f t="shared" si="3"/>
        <v>13.716522256239303</v>
      </c>
    </row>
    <row r="37" spans="4:11" x14ac:dyDescent="0.3">
      <c r="D37" s="6">
        <v>32</v>
      </c>
      <c r="E37" s="2">
        <f t="shared" si="5"/>
        <v>14.607905405447404</v>
      </c>
      <c r="F37" s="9">
        <f t="shared" si="4"/>
        <v>4.2920039926127487</v>
      </c>
      <c r="G37" s="2">
        <f t="shared" si="6"/>
        <v>933.40493040107185</v>
      </c>
      <c r="H37" s="2">
        <f t="shared" si="0"/>
        <v>2.9916336382108906</v>
      </c>
      <c r="I37" s="1">
        <f t="shared" si="1"/>
        <v>2</v>
      </c>
      <c r="J37" s="2">
        <f t="shared" si="2"/>
        <v>1.4607905405447406</v>
      </c>
      <c r="K37" s="10">
        <f t="shared" si="3"/>
        <v>13.95419391866497</v>
      </c>
    </row>
    <row r="38" spans="4:11" x14ac:dyDescent="0.3">
      <c r="D38" s="6">
        <v>33</v>
      </c>
      <c r="E38" s="2">
        <f t="shared" si="5"/>
        <v>14.138748503113556</v>
      </c>
      <c r="F38" s="9">
        <f t="shared" si="4"/>
        <v>4.4398819285451419</v>
      </c>
      <c r="G38" s="2">
        <f t="shared" si="6"/>
        <v>929.11292640845909</v>
      </c>
      <c r="H38" s="2">
        <f t="shared" si="0"/>
        <v>2.9826175915317701</v>
      </c>
      <c r="I38" s="1">
        <f t="shared" si="1"/>
        <v>2</v>
      </c>
      <c r="J38" s="2">
        <f t="shared" si="2"/>
        <v>1.4138748503113556</v>
      </c>
      <c r="K38" s="10">
        <f t="shared" si="3"/>
        <v>14.183821045823304</v>
      </c>
    </row>
    <row r="39" spans="4:11" x14ac:dyDescent="0.3">
      <c r="D39" s="6">
        <v>34</v>
      </c>
      <c r="E39" s="2">
        <f t="shared" si="5"/>
        <v>13.707491244333969</v>
      </c>
      <c r="F39" s="9">
        <f t="shared" si="4"/>
        <v>4.5854452012767011</v>
      </c>
      <c r="G39" s="2">
        <f t="shared" si="6"/>
        <v>924.67304447991398</v>
      </c>
      <c r="H39" s="2">
        <f t="shared" si="0"/>
        <v>2.974155660044544</v>
      </c>
      <c r="I39" s="1">
        <f t="shared" si="1"/>
        <v>2</v>
      </c>
      <c r="J39" s="2">
        <f t="shared" si="2"/>
        <v>1.3707491244333969</v>
      </c>
      <c r="K39" s="10">
        <f t="shared" si="3"/>
        <v>14.405214827059014</v>
      </c>
    </row>
    <row r="40" spans="4:11" x14ac:dyDescent="0.3">
      <c r="D40" s="6">
        <v>35</v>
      </c>
      <c r="E40" s="2">
        <f t="shared" si="5"/>
        <v>13.310897779945117</v>
      </c>
      <c r="F40" s="9">
        <f t="shared" si="4"/>
        <v>4.728305619941267</v>
      </c>
      <c r="G40" s="2">
        <f t="shared" si="6"/>
        <v>920.0875992786373</v>
      </c>
      <c r="H40" s="2">
        <f t="shared" si="0"/>
        <v>2.9662196833627843</v>
      </c>
      <c r="I40" s="1">
        <f t="shared" si="1"/>
        <v>2</v>
      </c>
      <c r="J40" s="2">
        <f t="shared" si="2"/>
        <v>1.3310897779945119</v>
      </c>
      <c r="K40" s="10">
        <f t="shared" si="3"/>
        <v>14.618238855296401</v>
      </c>
    </row>
    <row r="41" spans="4:11" x14ac:dyDescent="0.3">
      <c r="D41" s="6">
        <v>36</v>
      </c>
      <c r="E41" s="2">
        <f t="shared" si="5"/>
        <v>12.946027685313391</v>
      </c>
      <c r="F41" s="9">
        <f t="shared" si="4"/>
        <v>4.868108243712939</v>
      </c>
      <c r="G41" s="2">
        <f t="shared" si="6"/>
        <v>915.35929365869606</v>
      </c>
      <c r="H41" s="2">
        <f t="shared" si="0"/>
        <v>2.9587822501839023</v>
      </c>
      <c r="I41" s="1">
        <f t="shared" si="1"/>
        <v>2</v>
      </c>
      <c r="J41" s="2">
        <f t="shared" si="2"/>
        <v>1.2946027685313393</v>
      </c>
      <c r="K41" s="10">
        <f t="shared" si="3"/>
        <v>14.822807283163522</v>
      </c>
    </row>
    <row r="42" spans="4:11" x14ac:dyDescent="0.3">
      <c r="D42" s="6">
        <v>37</v>
      </c>
      <c r="E42" s="2">
        <f t="shared" si="5"/>
        <v>12.610207166965955</v>
      </c>
      <c r="F42" s="9">
        <f t="shared" si="4"/>
        <v>5.0045339163902325</v>
      </c>
      <c r="G42" s="2">
        <f t="shared" si="6"/>
        <v>910.49118541498308</v>
      </c>
      <c r="H42" s="2">
        <f t="shared" si="0"/>
        <v>2.951816756792534</v>
      </c>
      <c r="I42" s="1">
        <f t="shared" si="1"/>
        <v>2</v>
      </c>
      <c r="J42" s="2">
        <f t="shared" si="2"/>
        <v>1.2610207166965957</v>
      </c>
      <c r="K42" s="10">
        <f t="shared" si="3"/>
        <v>15.018882417150031</v>
      </c>
    </row>
    <row r="43" spans="4:11" x14ac:dyDescent="0.3">
      <c r="D43" s="6">
        <v>38</v>
      </c>
      <c r="E43" s="2">
        <f t="shared" si="5"/>
        <v>12.301003207061893</v>
      </c>
      <c r="F43" s="9">
        <f t="shared" si="4"/>
        <v>5.137301013822114</v>
      </c>
      <c r="G43" s="2">
        <f t="shared" si="6"/>
        <v>905.48665149859289</v>
      </c>
      <c r="H43" s="2">
        <f t="shared" si="0"/>
        <v>2.9452974555181064</v>
      </c>
      <c r="I43" s="1">
        <f t="shared" si="1"/>
        <v>2</v>
      </c>
      <c r="J43" s="2">
        <f t="shared" si="2"/>
        <v>1.2301003207061894</v>
      </c>
      <c r="K43" s="10">
        <f t="shared" si="3"/>
        <v>15.206471841264792</v>
      </c>
    </row>
    <row r="44" spans="4:11" x14ac:dyDescent="0.3">
      <c r="D44" s="6">
        <v>39</v>
      </c>
      <c r="E44" s="2">
        <f t="shared" si="5"/>
        <v>12.016200341873811</v>
      </c>
      <c r="F44" s="9">
        <f t="shared" si="4"/>
        <v>5.2661664236817227</v>
      </c>
      <c r="G44" s="2">
        <f t="shared" si="6"/>
        <v>900.34935048477075</v>
      </c>
      <c r="H44" s="2">
        <f t="shared" si="0"/>
        <v>2.9391994934743919</v>
      </c>
      <c r="I44" s="1">
        <f t="shared" si="1"/>
        <v>2</v>
      </c>
      <c r="J44" s="2">
        <f t="shared" si="2"/>
        <v>1.2016200341873811</v>
      </c>
      <c r="K44" s="10">
        <f t="shared" si="3"/>
        <v>15.385625165060961</v>
      </c>
    </row>
    <row r="45" spans="4:11" x14ac:dyDescent="0.3">
      <c r="D45" s="6">
        <v>40</v>
      </c>
      <c r="E45" s="2">
        <f t="shared" si="5"/>
        <v>11.753779801160821</v>
      </c>
      <c r="F45" s="9">
        <f t="shared" si="4"/>
        <v>5.3909257993306756</v>
      </c>
      <c r="G45" s="2">
        <f t="shared" si="6"/>
        <v>895.08318406108901</v>
      </c>
      <c r="H45" s="2">
        <f t="shared" si="0"/>
        <v>2.9334989420335251</v>
      </c>
      <c r="I45" s="1">
        <f t="shared" si="1"/>
        <v>2</v>
      </c>
      <c r="J45" s="2">
        <f t="shared" si="2"/>
        <v>1.1753779801160822</v>
      </c>
      <c r="K45" s="10">
        <f t="shared" si="3"/>
        <v>15.556430490867692</v>
      </c>
    </row>
    <row r="46" spans="4:11" x14ac:dyDescent="0.3">
      <c r="D46" s="6">
        <v>41</v>
      </c>
      <c r="E46" s="2">
        <f t="shared" si="5"/>
        <v>11.511900763078264</v>
      </c>
      <c r="F46" s="9">
        <f t="shared" si="4"/>
        <v>5.5114131476897095</v>
      </c>
      <c r="G46" s="2">
        <f t="shared" si="6"/>
        <v>889.6922582617583</v>
      </c>
      <c r="H46" s="2">
        <f t="shared" si="0"/>
        <v>2.9281728175865598</v>
      </c>
      <c r="I46" s="1">
        <f t="shared" si="1"/>
        <v>2</v>
      </c>
      <c r="J46" s="2">
        <f t="shared" si="2"/>
        <v>1.1511900763078264</v>
      </c>
      <c r="K46" s="10">
        <f t="shared" si="3"/>
        <v>15.719010692018436</v>
      </c>
    </row>
    <row r="47" spans="4:11" x14ac:dyDescent="0.3">
      <c r="D47" s="6">
        <v>42</v>
      </c>
      <c r="E47" s="2">
        <f t="shared" si="5"/>
        <v>11.288883504356999</v>
      </c>
      <c r="F47" s="9">
        <f t="shared" si="4"/>
        <v>5.627499824771979</v>
      </c>
      <c r="G47" s="2">
        <f t="shared" si="6"/>
        <v>884.18084511406857</v>
      </c>
      <c r="H47" s="2">
        <f t="shared" si="0"/>
        <v>2.9231990942177459</v>
      </c>
      <c r="I47" s="1">
        <f t="shared" si="1"/>
        <v>2</v>
      </c>
      <c r="J47" s="2">
        <f t="shared" si="2"/>
        <v>1.1288883504356999</v>
      </c>
      <c r="K47" s="10">
        <f t="shared" si="3"/>
        <v>15.873519588297283</v>
      </c>
    </row>
    <row r="48" spans="4:11" x14ac:dyDescent="0.3">
      <c r="D48" s="6">
        <v>43</v>
      </c>
      <c r="E48" s="2">
        <f t="shared" si="5"/>
        <v>11.083194248139046</v>
      </c>
      <c r="F48" s="9">
        <f t="shared" si="4"/>
        <v>5.7390930217822955</v>
      </c>
      <c r="G48" s="2">
        <f t="shared" si="6"/>
        <v>878.55334528929654</v>
      </c>
      <c r="H48" s="2">
        <f t="shared" si="0"/>
        <v>2.9185567089718156</v>
      </c>
      <c r="I48" s="1">
        <f t="shared" si="1"/>
        <v>2</v>
      </c>
      <c r="J48" s="2">
        <f t="shared" si="2"/>
        <v>1.1083194248139046</v>
      </c>
      <c r="K48" s="10">
        <f t="shared" si="3"/>
        <v>16.020138097289227</v>
      </c>
    </row>
    <row r="49" spans="4:11" x14ac:dyDescent="0.3">
      <c r="D49" s="6">
        <v>44</v>
      </c>
      <c r="E49" s="2">
        <f t="shared" si="5"/>
        <v>10.893431532296956</v>
      </c>
      <c r="F49" s="9">
        <f t="shared" si="4"/>
        <v>5.8461338296401957</v>
      </c>
      <c r="G49" s="2">
        <f t="shared" si="6"/>
        <v>872.81425226751423</v>
      </c>
      <c r="H49" s="2">
        <f t="shared" si="0"/>
        <v>2.914225560424621</v>
      </c>
      <c r="I49" s="1">
        <f t="shared" si="1"/>
        <v>2</v>
      </c>
      <c r="J49" s="2">
        <f t="shared" si="2"/>
        <v>1.0893431532296958</v>
      </c>
      <c r="K49" s="10">
        <f t="shared" si="3"/>
        <v>16.159070431380151</v>
      </c>
    </row>
    <row r="50" spans="4:11" x14ac:dyDescent="0.3">
      <c r="D50" s="6">
        <v>45</v>
      </c>
      <c r="E50" s="2">
        <f t="shared" si="5"/>
        <v>10.718313939491882</v>
      </c>
      <c r="F50" s="9">
        <f t="shared" si="4"/>
        <v>5.9485949708538923</v>
      </c>
      <c r="G50" s="2">
        <f t="shared" si="6"/>
        <v>866.96811843787407</v>
      </c>
      <c r="H50" s="2">
        <f t="shared" si="0"/>
        <v>2.9101865012798322</v>
      </c>
      <c r="I50" s="1">
        <f t="shared" si="1"/>
        <v>2</v>
      </c>
      <c r="J50" s="2">
        <f t="shared" si="2"/>
        <v>1.0718313939491881</v>
      </c>
      <c r="K50" s="10">
        <f t="shared" si="3"/>
        <v>16.290540400348693</v>
      </c>
    </row>
    <row r="51" spans="4:11" x14ac:dyDescent="0.3">
      <c r="D51" s="6">
        <v>46</v>
      </c>
      <c r="E51" s="2">
        <f t="shared" si="5"/>
        <v>10.556669046822526</v>
      </c>
      <c r="F51" s="9">
        <f t="shared" si="4"/>
        <v>6.0464782854065184</v>
      </c>
      <c r="G51" s="2">
        <f t="shared" si="6"/>
        <v>861.01952346702012</v>
      </c>
      <c r="H51" s="2">
        <f t="shared" si="0"/>
        <v>2.9064213257106761</v>
      </c>
      <c r="I51" s="1">
        <f t="shared" si="1"/>
        <v>2</v>
      </c>
      <c r="J51" s="2">
        <f t="shared" si="2"/>
        <v>1.0556669046822527</v>
      </c>
      <c r="K51" s="10">
        <f t="shared" si="3"/>
        <v>16.414787869317752</v>
      </c>
    </row>
    <row r="52" spans="4:11" x14ac:dyDescent="0.3">
      <c r="D52" s="6">
        <v>47</v>
      </c>
      <c r="E52" s="2">
        <f t="shared" si="5"/>
        <v>10.407423467850949</v>
      </c>
      <c r="F52" s="9">
        <f t="shared" si="4"/>
        <v>6.1398120523486837</v>
      </c>
      <c r="G52" s="2">
        <f t="shared" si="6"/>
        <v>854.97304518161366</v>
      </c>
      <c r="H52" s="2">
        <f t="shared" si="0"/>
        <v>2.9029127521484459</v>
      </c>
      <c r="I52" s="1">
        <f t="shared" si="1"/>
        <v>2</v>
      </c>
      <c r="J52" s="2">
        <f t="shared" si="2"/>
        <v>1.0407423467850949</v>
      </c>
      <c r="K52" s="10">
        <f t="shared" si="3"/>
        <v>16.532065411714747</v>
      </c>
    </row>
    <row r="53" spans="4:11" x14ac:dyDescent="0.3">
      <c r="D53" s="6">
        <v>48</v>
      </c>
      <c r="E53" s="2">
        <f t="shared" si="5"/>
        <v>10.2695938732143</v>
      </c>
      <c r="F53" s="9">
        <f t="shared" si="4"/>
        <v>6.2286482217831116</v>
      </c>
      <c r="G53" s="2">
        <f t="shared" si="6"/>
        <v>848.83323312926495</v>
      </c>
      <c r="H53" s="2">
        <f t="shared" si="0"/>
        <v>2.8996444021914636</v>
      </c>
      <c r="I53" s="1">
        <f t="shared" si="1"/>
        <v>2</v>
      </c>
      <c r="J53" s="2">
        <f t="shared" si="2"/>
        <v>1.02695938732143</v>
      </c>
      <c r="K53" s="10">
        <f t="shared" si="3"/>
        <v>16.642635187176936</v>
      </c>
    </row>
    <row r="54" spans="4:11" x14ac:dyDescent="0.3">
      <c r="D54" s="6">
        <v>49</v>
      </c>
      <c r="E54" s="2">
        <f t="shared" si="5"/>
        <v>10.142278888084334</v>
      </c>
      <c r="F54" s="9">
        <f t="shared" si="4"/>
        <v>6.3130596235208696</v>
      </c>
      <c r="G54" s="2">
        <f t="shared" si="6"/>
        <v>842.60458490748181</v>
      </c>
      <c r="H54" s="2">
        <f t="shared" si="0"/>
        <v>2.8966007762716721</v>
      </c>
      <c r="I54" s="1">
        <f t="shared" si="1"/>
        <v>2</v>
      </c>
      <c r="J54" s="2">
        <f t="shared" si="2"/>
        <v>1.0142278888084335</v>
      </c>
      <c r="K54" s="10">
        <f t="shared" si="3"/>
        <v>16.746766065301951</v>
      </c>
    </row>
    <row r="55" spans="4:11" x14ac:dyDescent="0.3">
      <c r="D55" s="6">
        <v>50</v>
      </c>
      <c r="E55" s="2">
        <f t="shared" si="5"/>
        <v>10.024651775547573</v>
      </c>
      <c r="F55" s="9">
        <f t="shared" si="4"/>
        <v>6.3931372094748502</v>
      </c>
      <c r="G55" s="2">
        <f t="shared" si="6"/>
        <v>836.29152528396094</v>
      </c>
      <c r="H55" s="2">
        <f t="shared" si="0"/>
        <v>2.8937672266734564</v>
      </c>
      <c r="I55" s="1">
        <f t="shared" si="1"/>
        <v>2</v>
      </c>
      <c r="J55" s="2">
        <f t="shared" si="2"/>
        <v>1.0024651775547573</v>
      </c>
      <c r="K55" s="10">
        <f t="shared" si="3"/>
        <v>16.844731007975302</v>
      </c>
    </row>
    <row r="56" spans="4:11" x14ac:dyDescent="0.3">
      <c r="D56" s="6">
        <v>51</v>
      </c>
      <c r="E56" s="2">
        <f t="shared" si="5"/>
        <v>9.9159538246662713</v>
      </c>
      <c r="F56" s="9">
        <f t="shared" si="4"/>
        <v>6.4689873773492614</v>
      </c>
      <c r="G56" s="2">
        <f t="shared" si="6"/>
        <v>829.89838807448609</v>
      </c>
      <c r="H56" s="2">
        <f t="shared" si="0"/>
        <v>2.8911299284525942</v>
      </c>
      <c r="I56" s="1">
        <f t="shared" si="1"/>
        <v>2</v>
      </c>
      <c r="J56" s="2">
        <f t="shared" si="2"/>
        <v>0.99159538246662715</v>
      </c>
      <c r="K56" s="10">
        <f t="shared" si="3"/>
        <v>16.93680471582713</v>
      </c>
    </row>
    <row r="57" spans="4:11" x14ac:dyDescent="0.3">
      <c r="D57" s="6">
        <v>52</v>
      </c>
      <c r="E57" s="2">
        <f t="shared" si="5"/>
        <v>9.815488370652238</v>
      </c>
      <c r="F57" s="9">
        <f t="shared" si="4"/>
        <v>6.5407294138094088</v>
      </c>
      <c r="G57" s="2">
        <f t="shared" si="6"/>
        <v>823.42940069713688</v>
      </c>
      <c r="H57" s="2">
        <f t="shared" si="0"/>
        <v>2.8886758487542572</v>
      </c>
      <c r="I57" s="1">
        <f t="shared" si="1"/>
        <v>2</v>
      </c>
      <c r="J57" s="2">
        <f t="shared" si="2"/>
        <v>0.98154883706522389</v>
      </c>
      <c r="K57" s="10">
        <f t="shared" si="3"/>
        <v>17.023261538236309</v>
      </c>
    </row>
    <row r="58" spans="4:11" x14ac:dyDescent="0.3">
      <c r="D58" s="6">
        <v>53</v>
      </c>
      <c r="E58" s="2">
        <f t="shared" si="5"/>
        <v>9.7226153823412709</v>
      </c>
      <c r="F58" s="9">
        <f t="shared" si="4"/>
        <v>6.6084930864064608</v>
      </c>
      <c r="G58" s="2">
        <f t="shared" si="6"/>
        <v>816.88867128332743</v>
      </c>
      <c r="H58" s="2">
        <f t="shared" si="0"/>
        <v>2.8863927149791202</v>
      </c>
      <c r="I58" s="1">
        <f t="shared" si="1"/>
        <v>2</v>
      </c>
      <c r="J58" s="2">
        <f t="shared" si="2"/>
        <v>0.97226153823412709</v>
      </c>
      <c r="K58" s="10">
        <f t="shared" si="3"/>
        <v>17.104373641216135</v>
      </c>
    </row>
    <row r="59" spans="4:11" x14ac:dyDescent="0.3">
      <c r="D59" s="6">
        <v>54</v>
      </c>
      <c r="E59" s="2">
        <f t="shared" si="5"/>
        <v>9.636746559086264</v>
      </c>
      <c r="F59" s="9">
        <f t="shared" si="4"/>
        <v>6.6724164053290647</v>
      </c>
      <c r="G59" s="2">
        <f t="shared" si="6"/>
        <v>810.28017819692093</v>
      </c>
      <c r="H59" s="2">
        <f t="shared" si="0"/>
        <v>2.8842689821972436</v>
      </c>
      <c r="I59" s="1">
        <f t="shared" si="1"/>
        <v>2</v>
      </c>
      <c r="J59" s="2">
        <f t="shared" si="2"/>
        <v>0.96367465590862644</v>
      </c>
      <c r="K59" s="10">
        <f t="shared" si="3"/>
        <v>17.18040942344583</v>
      </c>
    </row>
    <row r="60" spans="4:11" x14ac:dyDescent="0.3">
      <c r="D60" s="6">
        <v>55</v>
      </c>
      <c r="E60" s="2">
        <f t="shared" si="5"/>
        <v>9.5573408853748809</v>
      </c>
      <c r="F60" s="9">
        <f t="shared" si="4"/>
        <v>6.7326435687169024</v>
      </c>
      <c r="G60" s="2">
        <f t="shared" si="6"/>
        <v>803.60776179159188</v>
      </c>
      <c r="H60" s="2">
        <f t="shared" si="0"/>
        <v>2.8822938001613192</v>
      </c>
      <c r="I60" s="1">
        <f t="shared" si="1"/>
        <v>2</v>
      </c>
      <c r="J60" s="2">
        <f t="shared" si="2"/>
        <v>0.95573408853748809</v>
      </c>
      <c r="K60" s="10">
        <f t="shared" si="3"/>
        <v>17.25163216758768</v>
      </c>
    </row>
    <row r="61" spans="4:11" x14ac:dyDescent="0.3">
      <c r="D61" s="6">
        <v>56</v>
      </c>
      <c r="E61" s="2">
        <f t="shared" si="5"/>
        <v>9.483900596998712</v>
      </c>
      <c r="F61" s="9">
        <f t="shared" si="4"/>
        <v>6.7893230988879205</v>
      </c>
      <c r="G61" s="2">
        <f t="shared" si="6"/>
        <v>796.87511822287502</v>
      </c>
      <c r="H61" s="2">
        <f t="shared" si="0"/>
        <v>2.8804569802249582</v>
      </c>
      <c r="I61" s="1">
        <f t="shared" si="1"/>
        <v>2</v>
      </c>
      <c r="J61" s="2">
        <f t="shared" si="2"/>
        <v>0.94839005969987122</v>
      </c>
      <c r="K61" s="10">
        <f t="shared" si="3"/>
        <v>17.318298911763797</v>
      </c>
    </row>
    <row r="62" spans="4:11" x14ac:dyDescent="0.3">
      <c r="D62" s="6">
        <v>57</v>
      </c>
      <c r="E62" s="2">
        <f t="shared" si="5"/>
        <v>9.4159675175237982</v>
      </c>
      <c r="F62" s="9">
        <f t="shared" si="4"/>
        <v>6.8426061714289865</v>
      </c>
      <c r="G62" s="2">
        <f t="shared" si="6"/>
        <v>790.08579512398705</v>
      </c>
      <c r="H62" s="2">
        <f t="shared" si="0"/>
        <v>2.8787489624284417</v>
      </c>
      <c r="I62" s="1">
        <f t="shared" si="1"/>
        <v>2</v>
      </c>
      <c r="J62" s="2">
        <f t="shared" si="2"/>
        <v>0.94159675175237989</v>
      </c>
      <c r="K62" s="10">
        <f t="shared" si="3"/>
        <v>17.380659524557231</v>
      </c>
    </row>
    <row r="63" spans="4:11" x14ac:dyDescent="0.3">
      <c r="D63" s="6">
        <v>58</v>
      </c>
      <c r="E63" s="2">
        <f t="shared" si="5"/>
        <v>9.353119728199859</v>
      </c>
      <c r="F63" s="9">
        <f t="shared" si="4"/>
        <v>6.8926451346604676</v>
      </c>
      <c r="G63" s="2">
        <f t="shared" si="6"/>
        <v>783.24318895255806</v>
      </c>
      <c r="H63" s="2">
        <f t="shared" si="0"/>
        <v>2.877160782974121</v>
      </c>
      <c r="I63" s="1">
        <f t="shared" si="1"/>
        <v>2</v>
      </c>
      <c r="J63" s="2">
        <f t="shared" si="2"/>
        <v>0.9353119728199859</v>
      </c>
      <c r="K63" s="10">
        <f t="shared" si="3"/>
        <v>17.438955966044613</v>
      </c>
    </row>
    <row r="64" spans="4:11" x14ac:dyDescent="0.3">
      <c r="D64" s="6">
        <v>59</v>
      </c>
      <c r="E64" s="2">
        <f t="shared" si="5"/>
        <v>9.2949685383539951</v>
      </c>
      <c r="F64" s="9">
        <f t="shared" si="4"/>
        <v>6.9395922134554064</v>
      </c>
      <c r="G64" s="2">
        <f t="shared" si="6"/>
        <v>776.35054381789757</v>
      </c>
      <c r="H64" s="2">
        <f t="shared" si="0"/>
        <v>2.8756840422766965</v>
      </c>
      <c r="I64" s="1">
        <f t="shared" si="1"/>
        <v>2</v>
      </c>
      <c r="J64" s="2">
        <f t="shared" si="2"/>
        <v>0.92949685383539959</v>
      </c>
      <c r="K64" s="10">
        <f t="shared" si="3"/>
        <v>17.493421717055682</v>
      </c>
    </row>
    <row r="65" spans="4:11" x14ac:dyDescent="0.3">
      <c r="D65" s="6">
        <v>60</v>
      </c>
      <c r="E65" s="2">
        <f t="shared" si="5"/>
        <v>9.2411557267952915</v>
      </c>
      <c r="F65" s="9">
        <f t="shared" si="4"/>
        <v>6.9835983886967306</v>
      </c>
      <c r="G65" s="2">
        <f t="shared" si="6"/>
        <v>769.41095160444218</v>
      </c>
      <c r="H65" s="2">
        <f t="shared" si="0"/>
        <v>2.874310873739959</v>
      </c>
      <c r="I65" s="1">
        <f t="shared" si="1"/>
        <v>2</v>
      </c>
      <c r="J65" s="2">
        <f t="shared" si="2"/>
        <v>0.92411557267952915</v>
      </c>
      <c r="K65" s="10">
        <f t="shared" si="3"/>
        <v>17.544281358988094</v>
      </c>
    </row>
    <row r="66" spans="4:11" x14ac:dyDescent="0.3">
      <c r="D66" s="6">
        <v>61</v>
      </c>
      <c r="E66" s="2">
        <f t="shared" si="5"/>
        <v>9.1913510278557204</v>
      </c>
      <c r="F66" s="9">
        <f t="shared" si="4"/>
        <v>7.0248124417000746</v>
      </c>
      <c r="G66" s="2">
        <f t="shared" si="6"/>
        <v>762.42735321574548</v>
      </c>
      <c r="H66" s="2">
        <f t="shared" si="0"/>
        <v>2.873033913381315</v>
      </c>
      <c r="I66" s="1">
        <f t="shared" si="1"/>
        <v>2</v>
      </c>
      <c r="J66" s="2">
        <f t="shared" si="2"/>
        <v>0.91913510278557209</v>
      </c>
      <c r="K66" s="10">
        <f t="shared" si="3"/>
        <v>17.591750286990223</v>
      </c>
    </row>
    <row r="67" spans="4:11" x14ac:dyDescent="0.3">
      <c r="D67" s="6">
        <v>62</v>
      </c>
      <c r="E67" s="2">
        <f t="shared" si="5"/>
        <v>9.1452498384514627</v>
      </c>
      <c r="F67" s="9">
        <f t="shared" si="4"/>
        <v>7.0633801516173893</v>
      </c>
      <c r="G67" s="2">
        <f t="shared" si="6"/>
        <v>755.40254077404541</v>
      </c>
      <c r="H67" s="2">
        <f t="shared" si="0"/>
        <v>2.8718462703983643</v>
      </c>
      <c r="I67" s="1">
        <f t="shared" si="1"/>
        <v>2</v>
      </c>
      <c r="J67" s="2">
        <f t="shared" si="2"/>
        <v>0.91452498384514636</v>
      </c>
      <c r="K67" s="10">
        <f t="shared" si="3"/>
        <v>17.636034540076508</v>
      </c>
    </row>
    <row r="68" spans="4:11" x14ac:dyDescent="0.3">
      <c r="D68" s="6">
        <v>63</v>
      </c>
      <c r="E68" s="2">
        <f t="shared" si="5"/>
        <v>9.1025711250046815</v>
      </c>
      <c r="F68" s="9">
        <f t="shared" si="4"/>
        <v>7.099443633068967</v>
      </c>
      <c r="G68" s="2">
        <f t="shared" si="6"/>
        <v>748.33916062242804</v>
      </c>
      <c r="H68" s="2">
        <f t="shared" si="0"/>
        <v>2.8707414987479316</v>
      </c>
      <c r="I68" s="1">
        <f t="shared" si="1"/>
        <v>2</v>
      </c>
      <c r="J68" s="2">
        <f t="shared" si="2"/>
        <v>0.91025711250046815</v>
      </c>
      <c r="K68" s="10">
        <f t="shared" si="3"/>
        <v>17.677330732685029</v>
      </c>
    </row>
    <row r="69" spans="4:11" x14ac:dyDescent="0.3">
      <c r="D69" s="6">
        <v>64</v>
      </c>
      <c r="E69" s="2">
        <f t="shared" si="5"/>
        <v>9.0630555112521449</v>
      </c>
      <c r="F69" s="9">
        <f t="shared" si="4"/>
        <v>7.1331408009337345</v>
      </c>
      <c r="G69" s="2">
        <f t="shared" si="6"/>
        <v>741.23971698935907</v>
      </c>
      <c r="H69" s="2">
        <f t="shared" si="0"/>
        <v>2.8697135697869713</v>
      </c>
      <c r="I69" s="1">
        <f t="shared" si="1"/>
        <v>2</v>
      </c>
      <c r="J69" s="2">
        <f t="shared" si="2"/>
        <v>0.90630555112521449</v>
      </c>
      <c r="K69" s="10">
        <f t="shared" si="3"/>
        <v>17.715826073262253</v>
      </c>
    </row>
    <row r="70" spans="4:11" x14ac:dyDescent="0.3">
      <c r="D70" s="6">
        <v>65</v>
      </c>
      <c r="E70" s="2">
        <f t="shared" si="5"/>
        <v>9.0264635299139009</v>
      </c>
      <c r="F70" s="9">
        <f t="shared" si="4"/>
        <v>7.1646049492713741</v>
      </c>
      <c r="G70" s="2">
        <f t="shared" si="6"/>
        <v>734.10657618842538</v>
      </c>
      <c r="H70" s="2">
        <f t="shared" ref="H70:H133" si="7">B$10*(E70^B$6)*(F70^B$7)</f>
        <v>2.8687568460065886</v>
      </c>
      <c r="I70" s="1">
        <f t="shared" ref="I70:I133" si="8">B$9</f>
        <v>2</v>
      </c>
      <c r="J70" s="2">
        <f t="shared" ref="J70:J133" si="9">B$8*E70</f>
        <v>0.90264635299139018</v>
      </c>
      <c r="K70" s="10">
        <f t="shared" ref="K70:K133" si="10">(1/B$6)*(E70^((B$7-B$6)/B$7))*(B$9^((1-B$7)/B$7))</f>
        <v>17.751698456612598</v>
      </c>
    </row>
    <row r="71" spans="4:11" x14ac:dyDescent="0.3">
      <c r="D71" s="6">
        <v>66</v>
      </c>
      <c r="E71" s="2">
        <f t="shared" si="5"/>
        <v>8.9925740229290998</v>
      </c>
      <c r="F71" s="9">
        <f t="shared" ref="F71:F134" si="11">IF(G70&gt;K70,F70+((F70/(1-B$7))*(((B$8*(1-B$6))-((B$6*B$9)/E71)))),(B$9^(1/B$7))*(B$10^(-1/B$7))*(E71^(-B$6/B$7)))</f>
        <v>7.1939644316751776</v>
      </c>
      <c r="G71" s="2">
        <f t="shared" si="6"/>
        <v>726.94197123915399</v>
      </c>
      <c r="H71" s="2">
        <f t="shared" si="7"/>
        <v>2.8678660558747024</v>
      </c>
      <c r="I71" s="1">
        <f t="shared" si="8"/>
        <v>2</v>
      </c>
      <c r="J71" s="2">
        <f t="shared" si="9"/>
        <v>0.89925740229291007</v>
      </c>
      <c r="K71" s="10">
        <f t="shared" si="10"/>
        <v>17.785116617936705</v>
      </c>
    </row>
    <row r="72" spans="4:11" x14ac:dyDescent="0.3">
      <c r="D72" s="6">
        <v>67</v>
      </c>
      <c r="E72" s="2">
        <f t="shared" ref="E72:E135" si="12">E71+H71-I71-J71</f>
        <v>8.9611826765108908</v>
      </c>
      <c r="F72" s="9">
        <f t="shared" si="11"/>
        <v>7.2213424308912826</v>
      </c>
      <c r="G72" s="2">
        <f t="shared" ref="G72:G135" si="13">G71-F71</f>
        <v>719.74800680747876</v>
      </c>
      <c r="H72" s="2">
        <f t="shared" si="7"/>
        <v>2.8670362697894993</v>
      </c>
      <c r="I72" s="1">
        <f t="shared" si="8"/>
        <v>2</v>
      </c>
      <c r="J72" s="2">
        <f t="shared" si="9"/>
        <v>0.89611826765108915</v>
      </c>
      <c r="K72" s="10">
        <f t="shared" si="10"/>
        <v>17.816240337668336</v>
      </c>
    </row>
    <row r="73" spans="4:11" x14ac:dyDescent="0.3">
      <c r="D73" s="6">
        <v>68</v>
      </c>
      <c r="E73" s="2">
        <f t="shared" si="12"/>
        <v>8.9321006786493022</v>
      </c>
      <c r="F73" s="9">
        <f t="shared" si="11"/>
        <v>7.2468568062276528</v>
      </c>
      <c r="G73" s="2">
        <f t="shared" si="13"/>
        <v>712.52666437658752</v>
      </c>
      <c r="H73" s="2">
        <f t="shared" si="7"/>
        <v>2.8662628771345195</v>
      </c>
      <c r="I73" s="1">
        <f t="shared" si="8"/>
        <v>2</v>
      </c>
      <c r="J73" s="2">
        <f t="shared" si="9"/>
        <v>0.89321006786493029</v>
      </c>
      <c r="K73" s="10">
        <f t="shared" si="10"/>
        <v>17.845220687378177</v>
      </c>
    </row>
    <row r="74" spans="4:11" x14ac:dyDescent="0.3">
      <c r="D74" s="6">
        <v>69</v>
      </c>
      <c r="E74" s="2">
        <f t="shared" si="12"/>
        <v>8.9051534879188932</v>
      </c>
      <c r="F74" s="9">
        <f t="shared" si="11"/>
        <v>7.2706200080639496</v>
      </c>
      <c r="G74" s="2">
        <f t="shared" si="13"/>
        <v>705.27980757035982</v>
      </c>
      <c r="H74" s="2">
        <f t="shared" si="7"/>
        <v>2.8655415644166919</v>
      </c>
      <c r="I74" s="1">
        <f t="shared" si="8"/>
        <v>2</v>
      </c>
      <c r="J74" s="2">
        <f t="shared" si="9"/>
        <v>0.89051534879188932</v>
      </c>
      <c r="K74" s="10">
        <f t="shared" si="10"/>
        <v>17.872200308124288</v>
      </c>
    </row>
    <row r="75" spans="4:11" x14ac:dyDescent="0.3">
      <c r="D75" s="6">
        <v>70</v>
      </c>
      <c r="E75" s="2">
        <f t="shared" si="12"/>
        <v>8.8801797035436962</v>
      </c>
      <c r="F75" s="9">
        <f t="shared" si="11"/>
        <v>7.2927390496195077</v>
      </c>
      <c r="G75" s="2">
        <f t="shared" si="13"/>
        <v>698.00918756229589</v>
      </c>
      <c r="H75" s="2">
        <f t="shared" si="7"/>
        <v>2.8648682944608641</v>
      </c>
      <c r="I75" s="1">
        <f t="shared" si="8"/>
        <v>2</v>
      </c>
      <c r="J75" s="2">
        <f t="shared" si="9"/>
        <v>0.88801797035436969</v>
      </c>
      <c r="K75" s="10">
        <f t="shared" si="10"/>
        <v>17.897313713678848</v>
      </c>
    </row>
    <row r="76" spans="4:11" x14ac:dyDescent="0.3">
      <c r="D76" s="6">
        <v>71</v>
      </c>
      <c r="E76" s="2">
        <f t="shared" si="12"/>
        <v>8.8570300276501914</v>
      </c>
      <c r="F76" s="9">
        <f t="shared" si="11"/>
        <v>7.3133155270072345</v>
      </c>
      <c r="G76" s="2">
        <f t="shared" si="13"/>
        <v>690.71644851267638</v>
      </c>
      <c r="H76" s="2">
        <f t="shared" si="7"/>
        <v>2.8642392866278974</v>
      </c>
      <c r="I76" s="1">
        <f t="shared" si="8"/>
        <v>2</v>
      </c>
      <c r="J76" s="2">
        <f t="shared" si="9"/>
        <v>0.88570300276501923</v>
      </c>
      <c r="K76" s="10">
        <f t="shared" si="10"/>
        <v>17.920687612040439</v>
      </c>
    </row>
    <row r="77" spans="4:11" x14ac:dyDescent="0.3">
      <c r="D77" s="6">
        <v>72</v>
      </c>
      <c r="E77" s="2">
        <f t="shared" si="12"/>
        <v>8.8355663115130696</v>
      </c>
      <c r="F77" s="9">
        <f t="shared" si="11"/>
        <v>7.3324456794700996</v>
      </c>
      <c r="G77" s="2">
        <f t="shared" si="13"/>
        <v>683.40313298566912</v>
      </c>
      <c r="H77" s="2">
        <f t="shared" si="7"/>
        <v>2.8636509980182865</v>
      </c>
      <c r="I77" s="1">
        <f t="shared" si="8"/>
        <v>2</v>
      </c>
      <c r="J77" s="2">
        <f t="shared" si="9"/>
        <v>0.883556631151307</v>
      </c>
      <c r="K77" s="10">
        <f t="shared" si="10"/>
        <v>17.942441239544308</v>
      </c>
    </row>
    <row r="78" spans="4:11" x14ac:dyDescent="0.3">
      <c r="D78" s="6">
        <v>73</v>
      </c>
      <c r="E78" s="2">
        <f t="shared" si="12"/>
        <v>8.8156606783800484</v>
      </c>
      <c r="F78" s="9">
        <f t="shared" si="11"/>
        <v>7.3502204825438113</v>
      </c>
      <c r="G78" s="2">
        <f t="shared" si="13"/>
        <v>676.07068730619903</v>
      </c>
      <c r="H78" s="2">
        <f t="shared" si="7"/>
        <v>2.8631001056191732</v>
      </c>
      <c r="I78" s="1">
        <f t="shared" si="8"/>
        <v>2</v>
      </c>
      <c r="J78" s="2">
        <f t="shared" si="9"/>
        <v>0.88156606783800484</v>
      </c>
      <c r="K78" s="10">
        <f t="shared" si="10"/>
        <v>17.962686702708336</v>
      </c>
    </row>
    <row r="79" spans="4:11" x14ac:dyDescent="0.3">
      <c r="D79" s="6">
        <v>74</v>
      </c>
      <c r="E79" s="2">
        <f t="shared" si="12"/>
        <v>8.7971947161612167</v>
      </c>
      <c r="F79" s="9">
        <f t="shared" si="11"/>
        <v>7.3667257676996751</v>
      </c>
      <c r="G79" s="2">
        <f t="shared" si="13"/>
        <v>668.72046682365522</v>
      </c>
      <c r="H79" s="2">
        <f t="shared" si="7"/>
        <v>2.8625834893494506</v>
      </c>
      <c r="I79" s="1">
        <f t="shared" si="8"/>
        <v>2</v>
      </c>
      <c r="J79" s="2">
        <f t="shared" si="9"/>
        <v>0.87971947161612174</v>
      </c>
      <c r="K79" s="10">
        <f t="shared" si="10"/>
        <v>17.981529323699107</v>
      </c>
    </row>
    <row r="80" spans="4:11" x14ac:dyDescent="0.3">
      <c r="D80" s="6">
        <v>75</v>
      </c>
      <c r="E80" s="2">
        <f t="shared" si="12"/>
        <v>8.7800587338945455</v>
      </c>
      <c r="F80" s="9">
        <f t="shared" si="11"/>
        <v>7.3820423627851532</v>
      </c>
      <c r="G80" s="2">
        <f t="shared" si="13"/>
        <v>661.35374105595554</v>
      </c>
      <c r="H80" s="2">
        <f t="shared" si="7"/>
        <v>2.8620982159552923</v>
      </c>
      <c r="I80" s="1">
        <f t="shared" si="8"/>
        <v>2</v>
      </c>
      <c r="J80" s="2">
        <f t="shared" si="9"/>
        <v>0.87800587338945457</v>
      </c>
      <c r="K80" s="10">
        <f t="shared" si="10"/>
        <v>17.999067985973436</v>
      </c>
    </row>
    <row r="81" spans="4:11" x14ac:dyDescent="0.3">
      <c r="D81" s="6">
        <v>76</v>
      </c>
      <c r="E81" s="2">
        <f t="shared" si="12"/>
        <v>8.7641510764603829</v>
      </c>
      <c r="F81" s="9">
        <f t="shared" si="11"/>
        <v>7.396246248289815</v>
      </c>
      <c r="G81" s="2">
        <f t="shared" si="13"/>
        <v>653.97169869317042</v>
      </c>
      <c r="H81" s="2">
        <f t="shared" si="7"/>
        <v>2.8616415237067088</v>
      </c>
      <c r="I81" s="1">
        <f t="shared" si="8"/>
        <v>2</v>
      </c>
      <c r="J81" s="2">
        <f t="shared" si="9"/>
        <v>0.87641510764603836</v>
      </c>
      <c r="K81" s="10">
        <f t="shared" si="10"/>
        <v>18.015395477248131</v>
      </c>
    </row>
    <row r="82" spans="4:11" x14ac:dyDescent="0.3">
      <c r="D82" s="6">
        <v>77</v>
      </c>
      <c r="E82" s="2">
        <f t="shared" si="12"/>
        <v>8.7493774925210541</v>
      </c>
      <c r="F82" s="9">
        <f t="shared" si="11"/>
        <v>7.4094087251174487</v>
      </c>
      <c r="G82" s="2">
        <f t="shared" si="13"/>
        <v>646.57545244488063</v>
      </c>
      <c r="H82" s="2">
        <f t="shared" si="7"/>
        <v>2.8612108078445297</v>
      </c>
      <c r="I82" s="1">
        <f t="shared" si="8"/>
        <v>2</v>
      </c>
      <c r="J82" s="2">
        <f t="shared" si="9"/>
        <v>0.87493774925210543</v>
      </c>
      <c r="K82" s="10">
        <f t="shared" si="10"/>
        <v>18.030598827480336</v>
      </c>
    </row>
    <row r="83" spans="4:11" x14ac:dyDescent="0.3">
      <c r="D83" s="6">
        <v>78</v>
      </c>
      <c r="E83" s="2">
        <f t="shared" si="12"/>
        <v>8.7356505511134799</v>
      </c>
      <c r="F83" s="9">
        <f t="shared" si="11"/>
        <v>7.4215965901397745</v>
      </c>
      <c r="G83" s="2">
        <f t="shared" si="13"/>
        <v>639.16604371976314</v>
      </c>
      <c r="H83" s="2">
        <f t="shared" si="7"/>
        <v>2.8608036067264599</v>
      </c>
      <c r="I83" s="1">
        <f t="shared" si="8"/>
        <v>2</v>
      </c>
      <c r="J83" s="2">
        <f t="shared" si="9"/>
        <v>0.87356505511134808</v>
      </c>
      <c r="K83" s="10">
        <f t="shared" si="10"/>
        <v>18.044759640005406</v>
      </c>
    </row>
    <row r="84" spans="4:11" x14ac:dyDescent="0.3">
      <c r="D84" s="6">
        <v>79</v>
      </c>
      <c r="E84" s="2">
        <f t="shared" si="12"/>
        <v>8.7228891027285922</v>
      </c>
      <c r="F84" s="9">
        <f t="shared" si="11"/>
        <v>7.4328723163438335</v>
      </c>
      <c r="G84" s="2">
        <f t="shared" si="13"/>
        <v>631.74444712962338</v>
      </c>
      <c r="H84" s="2">
        <f t="shared" si="7"/>
        <v>2.8604175886204546</v>
      </c>
      <c r="I84" s="1">
        <f t="shared" si="8"/>
        <v>2</v>
      </c>
      <c r="J84" s="2">
        <f t="shared" si="9"/>
        <v>0.87228891027285926</v>
      </c>
      <c r="K84" s="10">
        <f t="shared" si="10"/>
        <v>18.057954414386177</v>
      </c>
    </row>
    <row r="85" spans="4:11" x14ac:dyDescent="0.3">
      <c r="D85" s="6">
        <v>80</v>
      </c>
      <c r="E85" s="2">
        <f t="shared" si="12"/>
        <v>8.7110177810761886</v>
      </c>
      <c r="F85" s="9">
        <f t="shared" si="11"/>
        <v>7.4432942348654105</v>
      </c>
      <c r="G85" s="2">
        <f t="shared" si="13"/>
        <v>624.31157481327955</v>
      </c>
      <c r="H85" s="2">
        <f t="shared" si="7"/>
        <v>2.8600505390934718</v>
      </c>
      <c r="I85" s="1">
        <f t="shared" si="8"/>
        <v>2</v>
      </c>
      <c r="J85" s="2">
        <f t="shared" si="9"/>
        <v>0.87110177810761891</v>
      </c>
      <c r="K85" s="10">
        <f t="shared" si="10"/>
        <v>18.070254859879967</v>
      </c>
    </row>
    <row r="86" spans="4:11" x14ac:dyDescent="0.3">
      <c r="D86" s="6">
        <v>81</v>
      </c>
      <c r="E86" s="2">
        <f t="shared" si="12"/>
        <v>8.6999665420620413</v>
      </c>
      <c r="F86" s="9">
        <f t="shared" si="11"/>
        <v>7.4529167166273558</v>
      </c>
      <c r="G86" s="2">
        <f t="shared" si="13"/>
        <v>616.8682805784141</v>
      </c>
      <c r="H86" s="2">
        <f t="shared" si="7"/>
        <v>2.8597003489437554</v>
      </c>
      <c r="I86" s="1">
        <f t="shared" si="8"/>
        <v>2</v>
      </c>
      <c r="J86" s="2">
        <f t="shared" si="9"/>
        <v>0.8699966542062042</v>
      </c>
      <c r="K86" s="10">
        <f t="shared" si="10"/>
        <v>18.081728198734371</v>
      </c>
    </row>
    <row r="87" spans="4:11" x14ac:dyDescent="0.3">
      <c r="D87" s="6">
        <v>82</v>
      </c>
      <c r="E87" s="2">
        <f t="shared" si="12"/>
        <v>8.6896702367995928</v>
      </c>
      <c r="F87" s="9">
        <f t="shared" si="11"/>
        <v>7.4617903516776751</v>
      </c>
      <c r="G87" s="2">
        <f t="shared" si="13"/>
        <v>609.41536386178677</v>
      </c>
      <c r="H87" s="2">
        <f t="shared" si="7"/>
        <v>2.859365002624918</v>
      </c>
      <c r="I87" s="1">
        <f t="shared" si="8"/>
        <v>2</v>
      </c>
      <c r="J87" s="2">
        <f t="shared" si="9"/>
        <v>0.86896702367995937</v>
      </c>
      <c r="K87" s="10">
        <f t="shared" si="10"/>
        <v>18.09243745878403</v>
      </c>
    </row>
    <row r="88" spans="4:11" x14ac:dyDescent="0.3">
      <c r="D88" s="6">
        <v>83</v>
      </c>
      <c r="E88" s="2">
        <f t="shared" si="12"/>
        <v>8.6800682157445515</v>
      </c>
      <c r="F88" s="9">
        <f t="shared" si="11"/>
        <v>7.4699621246512935</v>
      </c>
      <c r="G88" s="2">
        <f t="shared" si="13"/>
        <v>601.95357351010909</v>
      </c>
      <c r="H88" s="2">
        <f t="shared" si="7"/>
        <v>2.8590425671103992</v>
      </c>
      <c r="I88" s="1">
        <f t="shared" si="8"/>
        <v>2</v>
      </c>
      <c r="J88" s="2">
        <f t="shared" si="9"/>
        <v>0.86800682157445519</v>
      </c>
      <c r="K88" s="10">
        <f t="shared" si="10"/>
        <v>18.102441755043209</v>
      </c>
    </row>
    <row r="89" spans="4:11" x14ac:dyDescent="0.3">
      <c r="D89" s="6">
        <v>84</v>
      </c>
      <c r="E89" s="2">
        <f t="shared" si="12"/>
        <v>8.6711039612804957</v>
      </c>
      <c r="F89" s="9">
        <f t="shared" si="11"/>
        <v>7.4774755850652577</v>
      </c>
      <c r="G89" s="2">
        <f t="shared" si="13"/>
        <v>594.48361138545783</v>
      </c>
      <c r="H89" s="2">
        <f t="shared" si="7"/>
        <v>2.8587311811471059</v>
      </c>
      <c r="I89" s="1">
        <f t="shared" si="8"/>
        <v>2</v>
      </c>
      <c r="J89" s="2">
        <f t="shared" si="9"/>
        <v>0.86711039612804963</v>
      </c>
      <c r="K89" s="10">
        <f t="shared" si="10"/>
        <v>18.111796560177691</v>
      </c>
    </row>
    <row r="90" spans="4:11" x14ac:dyDescent="0.3">
      <c r="D90" s="6">
        <v>85</v>
      </c>
      <c r="E90" s="2">
        <f t="shared" si="12"/>
        <v>8.6627247462995509</v>
      </c>
      <c r="F90" s="9">
        <f t="shared" si="11"/>
        <v>7.4843710114036828</v>
      </c>
      <c r="G90" s="2">
        <f t="shared" si="13"/>
        <v>587.0061358003926</v>
      </c>
      <c r="H90" s="2">
        <f t="shared" si="7"/>
        <v>2.8584290448473433</v>
      </c>
      <c r="I90" s="1">
        <f t="shared" si="8"/>
        <v>2</v>
      </c>
      <c r="J90" s="2">
        <f t="shared" si="9"/>
        <v>0.86627247462995516</v>
      </c>
      <c r="K90" s="10">
        <f t="shared" si="10"/>
        <v>18.120553963898587</v>
      </c>
    </row>
    <row r="91" spans="4:11" x14ac:dyDescent="0.3">
      <c r="D91" s="6">
        <v>86</v>
      </c>
      <c r="E91" s="2">
        <f t="shared" si="12"/>
        <v>8.6548813165169385</v>
      </c>
      <c r="F91" s="9">
        <f t="shared" si="11"/>
        <v>7.4906855681596287</v>
      </c>
      <c r="G91" s="2">
        <f t="shared" si="13"/>
        <v>579.52176478898889</v>
      </c>
      <c r="H91" s="2">
        <f t="shared" si="7"/>
        <v>2.8581344095683359</v>
      </c>
      <c r="I91" s="1">
        <f t="shared" si="8"/>
        <v>2</v>
      </c>
      <c r="J91" s="2">
        <f t="shared" si="9"/>
        <v>0.86548813165169391</v>
      </c>
      <c r="K91" s="10">
        <f t="shared" si="10"/>
        <v>18.12876292145333</v>
      </c>
    </row>
    <row r="92" spans="4:11" x14ac:dyDescent="0.3">
      <c r="D92" s="6">
        <v>87</v>
      </c>
      <c r="E92" s="2">
        <f t="shared" si="12"/>
        <v>8.6475275944335817</v>
      </c>
      <c r="F92" s="9">
        <f t="shared" si="11"/>
        <v>7.4964534551800055</v>
      </c>
      <c r="G92" s="2">
        <f t="shared" si="13"/>
        <v>572.03107922082927</v>
      </c>
      <c r="H92" s="2">
        <f t="shared" si="7"/>
        <v>2.8578455680287806</v>
      </c>
      <c r="I92" s="1">
        <f t="shared" si="8"/>
        <v>2</v>
      </c>
      <c r="J92" s="2">
        <f t="shared" si="9"/>
        <v>0.86475275944335817</v>
      </c>
      <c r="K92" s="10">
        <f t="shared" si="10"/>
        <v>18.136469491499987</v>
      </c>
    </row>
    <row r="93" spans="4:11" x14ac:dyDescent="0.3">
      <c r="D93" s="6">
        <v>88</v>
      </c>
      <c r="E93" s="2">
        <f t="shared" si="12"/>
        <v>8.6406204030190032</v>
      </c>
      <c r="F93" s="9">
        <f t="shared" si="11"/>
        <v>7.5017060488098934</v>
      </c>
      <c r="G93" s="2">
        <f t="shared" si="13"/>
        <v>564.53462576564925</v>
      </c>
      <c r="H93" s="2">
        <f t="shared" si="7"/>
        <v>2.8575608446118625</v>
      </c>
      <c r="I93" s="1">
        <f t="shared" si="8"/>
        <v>2</v>
      </c>
      <c r="J93" s="2">
        <f t="shared" si="9"/>
        <v>0.86406204030190037</v>
      </c>
      <c r="K93" s="10">
        <f t="shared" si="10"/>
        <v>18.14371706374228</v>
      </c>
    </row>
    <row r="94" spans="4:11" x14ac:dyDescent="0.3">
      <c r="D94" s="6">
        <v>89</v>
      </c>
      <c r="E94" s="2">
        <f t="shared" si="12"/>
        <v>8.6341192073289648</v>
      </c>
      <c r="F94" s="9">
        <f t="shared" si="11"/>
        <v>7.5064720344575226</v>
      </c>
      <c r="G94" s="2">
        <f t="shared" si="13"/>
        <v>557.03291971683939</v>
      </c>
      <c r="H94" s="2">
        <f t="shared" si="7"/>
        <v>2.8572785858040697</v>
      </c>
      <c r="I94" s="1">
        <f t="shared" si="8"/>
        <v>2</v>
      </c>
      <c r="J94" s="2">
        <f t="shared" si="9"/>
        <v>0.86341192073289652</v>
      </c>
      <c r="K94" s="10">
        <f t="shared" si="10"/>
        <v>18.150546576777785</v>
      </c>
    </row>
    <row r="95" spans="4:11" x14ac:dyDescent="0.3">
      <c r="D95" s="6">
        <v>90</v>
      </c>
      <c r="E95" s="2">
        <f t="shared" si="12"/>
        <v>8.6279858724001368</v>
      </c>
      <c r="F95" s="9">
        <f t="shared" si="11"/>
        <v>7.5107775303034865</v>
      </c>
      <c r="G95" s="2">
        <f t="shared" si="13"/>
        <v>549.5264476823819</v>
      </c>
      <c r="H95" s="2">
        <f t="shared" si="7"/>
        <v>2.8569971507187919</v>
      </c>
      <c r="I95" s="1">
        <f t="shared" si="8"/>
        <v>2</v>
      </c>
      <c r="J95" s="2">
        <f t="shared" si="9"/>
        <v>0.86279858724001368</v>
      </c>
      <c r="K95" s="10">
        <f t="shared" si="10"/>
        <v>18.156996726673256</v>
      </c>
    </row>
    <row r="96" spans="4:11" x14ac:dyDescent="0.3">
      <c r="D96" s="6">
        <v>91</v>
      </c>
      <c r="E96" s="2">
        <f t="shared" si="12"/>
        <v>8.6221844358789141</v>
      </c>
      <c r="F96" s="9">
        <f t="shared" si="11"/>
        <v>7.5146462019602431</v>
      </c>
      <c r="G96" s="2">
        <f t="shared" si="13"/>
        <v>542.01567015207843</v>
      </c>
      <c r="H96" s="2">
        <f t="shared" si="7"/>
        <v>2.8567149016532212</v>
      </c>
      <c r="I96" s="1">
        <f t="shared" si="8"/>
        <v>2</v>
      </c>
      <c r="J96" s="2">
        <f t="shared" si="9"/>
        <v>0.86221844358789146</v>
      </c>
      <c r="K96" s="10">
        <f t="shared" si="10"/>
        <v>18.163104166830962</v>
      </c>
    </row>
    <row r="97" spans="4:11" x14ac:dyDescent="0.3">
      <c r="D97" s="6">
        <v>92</v>
      </c>
      <c r="E97" s="2">
        <f t="shared" si="12"/>
        <v>8.6166808939442436</v>
      </c>
      <c r="F97" s="9">
        <f t="shared" si="11"/>
        <v>7.518099367952976</v>
      </c>
      <c r="G97" s="2">
        <f t="shared" si="13"/>
        <v>534.50102395011822</v>
      </c>
      <c r="H97" s="2">
        <f t="shared" si="7"/>
        <v>2.8564301946263435</v>
      </c>
      <c r="I97" s="1">
        <f t="shared" si="8"/>
        <v>2</v>
      </c>
      <c r="J97" s="2">
        <f t="shared" si="9"/>
        <v>0.86166808939442441</v>
      </c>
      <c r="K97" s="10">
        <f t="shared" si="10"/>
        <v>18.168903699750729</v>
      </c>
    </row>
    <row r="98" spans="4:11" x14ac:dyDescent="0.3">
      <c r="D98" s="6">
        <v>93</v>
      </c>
      <c r="E98" s="2">
        <f t="shared" si="12"/>
        <v>8.6114429991761625</v>
      </c>
      <c r="F98" s="9">
        <f t="shared" si="11"/>
        <v>7.5211560959425654</v>
      </c>
      <c r="G98" s="2">
        <f t="shared" si="13"/>
        <v>526.9829245821652</v>
      </c>
      <c r="H98" s="2">
        <f t="shared" si="7"/>
        <v>2.8561413698448295</v>
      </c>
      <c r="I98" s="1">
        <f t="shared" si="8"/>
        <v>2</v>
      </c>
      <c r="J98" s="2">
        <f t="shared" si="9"/>
        <v>0.86114429991761632</v>
      </c>
      <c r="K98" s="10">
        <f t="shared" si="10"/>
        <v>18.174428461325494</v>
      </c>
    </row>
    <row r="99" spans="4:11" x14ac:dyDescent="0.3">
      <c r="D99" s="6">
        <v>94</v>
      </c>
      <c r="E99" s="2">
        <f t="shared" si="12"/>
        <v>8.6064400691033764</v>
      </c>
      <c r="F99" s="9">
        <f t="shared" si="11"/>
        <v>7.5238332896477358</v>
      </c>
      <c r="G99" s="2">
        <f t="shared" si="13"/>
        <v>519.46176848622258</v>
      </c>
      <c r="H99" s="2">
        <f t="shared" si="7"/>
        <v>2.8558467420424209</v>
      </c>
      <c r="I99" s="1">
        <f t="shared" si="8"/>
        <v>2</v>
      </c>
      <c r="J99" s="2">
        <f t="shared" si="9"/>
        <v>0.86064400691033771</v>
      </c>
      <c r="K99" s="10">
        <f t="shared" si="10"/>
        <v>18.179710098335928</v>
      </c>
    </row>
    <row r="100" spans="4:11" x14ac:dyDescent="0.3">
      <c r="D100" s="6">
        <v>95</v>
      </c>
      <c r="E100" s="2">
        <f t="shared" si="12"/>
        <v>8.6016428042354605</v>
      </c>
      <c r="F100" s="9">
        <f t="shared" si="11"/>
        <v>7.5261457664479696</v>
      </c>
      <c r="G100" s="2">
        <f t="shared" si="13"/>
        <v>511.93793519657487</v>
      </c>
      <c r="H100" s="2">
        <f t="shared" si="7"/>
        <v>2.8555445906368635</v>
      </c>
      <c r="I100" s="1">
        <f t="shared" si="8"/>
        <v>2</v>
      </c>
      <c r="J100" s="2">
        <f t="shared" si="9"/>
        <v>0.86016428042354609</v>
      </c>
      <c r="K100" s="10">
        <f t="shared" si="10"/>
        <v>18.184778939832565</v>
      </c>
    </row>
    <row r="101" spans="4:11" x14ac:dyDescent="0.3">
      <c r="D101" s="6">
        <v>96</v>
      </c>
      <c r="E101" s="2">
        <f t="shared" si="12"/>
        <v>8.5970231144487776</v>
      </c>
      <c r="F101" s="9">
        <f t="shared" si="11"/>
        <v>7.5281063256630887</v>
      </c>
      <c r="G101" s="2">
        <f t="shared" si="13"/>
        <v>504.41178943012687</v>
      </c>
      <c r="H101" s="2">
        <f t="shared" si="7"/>
        <v>2.855233149646585</v>
      </c>
      <c r="I101" s="1">
        <f t="shared" si="8"/>
        <v>2</v>
      </c>
      <c r="J101" s="2">
        <f t="shared" si="9"/>
        <v>0.85970231144487785</v>
      </c>
      <c r="K101" s="10">
        <f t="shared" si="10"/>
        <v>18.18966416311455</v>
      </c>
    </row>
    <row r="102" spans="4:11" x14ac:dyDescent="0.3">
      <c r="D102" s="6">
        <v>97</v>
      </c>
      <c r="E102" s="2">
        <f t="shared" si="12"/>
        <v>8.5925539526504853</v>
      </c>
      <c r="F102" s="9">
        <f t="shared" si="11"/>
        <v>7.5297258075106797</v>
      </c>
      <c r="G102" s="2">
        <f t="shared" si="13"/>
        <v>496.88368310446378</v>
      </c>
      <c r="H102" s="2">
        <f t="shared" si="7"/>
        <v>2.854910597307132</v>
      </c>
      <c r="I102" s="1">
        <f t="shared" si="8"/>
        <v>2</v>
      </c>
      <c r="J102" s="2">
        <f t="shared" si="9"/>
        <v>0.85925539526504857</v>
      </c>
      <c r="K102" s="10">
        <f t="shared" si="10"/>
        <v>18.194393955032105</v>
      </c>
    </row>
    <row r="103" spans="4:11" x14ac:dyDescent="0.3">
      <c r="D103" s="6">
        <v>98</v>
      </c>
      <c r="E103" s="2">
        <f t="shared" si="12"/>
        <v>8.588209154692569</v>
      </c>
      <c r="F103" s="9">
        <f t="shared" si="11"/>
        <v>7.5310131427399236</v>
      </c>
      <c r="G103" s="2">
        <f t="shared" si="13"/>
        <v>489.35395729695313</v>
      </c>
      <c r="H103" s="2">
        <f t="shared" si="7"/>
        <v>2.8545750453247711</v>
      </c>
      <c r="I103" s="1">
        <f t="shared" si="8"/>
        <v>2</v>
      </c>
      <c r="J103" s="2">
        <f t="shared" si="9"/>
        <v>0.85882091546925698</v>
      </c>
      <c r="K103" s="10">
        <f t="shared" si="10"/>
        <v>18.198995669358236</v>
      </c>
    </row>
    <row r="104" spans="4:11" x14ac:dyDescent="0.3">
      <c r="D104" s="6">
        <v>99</v>
      </c>
      <c r="E104" s="2">
        <f t="shared" si="12"/>
        <v>8.5839632845480818</v>
      </c>
      <c r="F104" s="9">
        <f t="shared" si="11"/>
        <v>7.5319753929307733</v>
      </c>
      <c r="G104" s="2">
        <f t="shared" si="13"/>
        <v>481.82294415421319</v>
      </c>
      <c r="H104" s="2">
        <f t="shared" si="7"/>
        <v>2.8542245277016729</v>
      </c>
      <c r="I104" s="1">
        <f t="shared" si="8"/>
        <v>2</v>
      </c>
      <c r="J104" s="2">
        <f t="shared" si="9"/>
        <v>0.85839632845480818</v>
      </c>
      <c r="K104" s="10">
        <f t="shared" si="10"/>
        <v>18.203495980993008</v>
      </c>
    </row>
    <row r="105" spans="4:11" x14ac:dyDescent="0.3">
      <c r="D105" s="6">
        <v>100</v>
      </c>
      <c r="E105" s="2">
        <f t="shared" si="12"/>
        <v>8.5797914837949456</v>
      </c>
      <c r="F105" s="9">
        <f t="shared" si="11"/>
        <v>7.532617781431604</v>
      </c>
      <c r="G105" s="2">
        <f t="shared" si="13"/>
        <v>474.29096876128244</v>
      </c>
      <c r="H105" s="2">
        <f t="shared" si="7"/>
        <v>2.8538569890636434</v>
      </c>
      <c r="I105" s="1">
        <f t="shared" si="8"/>
        <v>2</v>
      </c>
      <c r="J105" s="2">
        <f t="shared" si="9"/>
        <v>0.85797914837949463</v>
      </c>
      <c r="K105" s="10">
        <f t="shared" si="10"/>
        <v>18.207921037783766</v>
      </c>
    </row>
    <row r="106" spans="4:11" x14ac:dyDescent="0.3">
      <c r="D106" s="6">
        <v>101</v>
      </c>
      <c r="E106" s="2">
        <f t="shared" si="12"/>
        <v>8.5756693244790956</v>
      </c>
      <c r="F106" s="9">
        <f t="shared" si="11"/>
        <v>7.5329437148870353</v>
      </c>
      <c r="G106" s="2">
        <f t="shared" si="13"/>
        <v>466.75835097985083</v>
      </c>
      <c r="H106" s="2">
        <f t="shared" si="7"/>
        <v>2.8534702724173941</v>
      </c>
      <c r="I106" s="1">
        <f t="shared" si="8"/>
        <v>2</v>
      </c>
      <c r="J106" s="2">
        <f t="shared" si="9"/>
        <v>0.8575669324479096</v>
      </c>
      <c r="K106" s="10">
        <f t="shared" si="10"/>
        <v>18.21229661076633</v>
      </c>
    </row>
    <row r="107" spans="4:11" x14ac:dyDescent="0.3">
      <c r="D107" s="6">
        <v>102</v>
      </c>
      <c r="E107" s="2">
        <f t="shared" si="12"/>
        <v>8.5715726644485812</v>
      </c>
      <c r="F107" s="9">
        <f t="shared" si="11"/>
        <v>7.5329547952811522</v>
      </c>
      <c r="G107" s="2">
        <f t="shared" si="13"/>
        <v>459.22540726496379</v>
      </c>
      <c r="H107" s="2">
        <f t="shared" si="7"/>
        <v>2.8530621062598565</v>
      </c>
      <c r="I107" s="1">
        <f t="shared" si="8"/>
        <v>2</v>
      </c>
      <c r="J107" s="2">
        <f t="shared" si="9"/>
        <v>0.85715726644485812</v>
      </c>
      <c r="K107" s="10">
        <f t="shared" si="10"/>
        <v>18.216648243657637</v>
      </c>
    </row>
    <row r="108" spans="4:11" x14ac:dyDescent="0.3">
      <c r="D108" s="6">
        <v>103</v>
      </c>
      <c r="E108" s="2">
        <f t="shared" si="12"/>
        <v>8.5674775042635787</v>
      </c>
      <c r="F108" s="9">
        <f t="shared" si="11"/>
        <v>7.532650822390174</v>
      </c>
      <c r="G108" s="2">
        <f t="shared" si="13"/>
        <v>451.69245246968262</v>
      </c>
      <c r="H108" s="2">
        <f t="shared" si="7"/>
        <v>2.852630090956914</v>
      </c>
      <c r="I108" s="1">
        <f t="shared" si="8"/>
        <v>2</v>
      </c>
      <c r="J108" s="2">
        <f t="shared" si="9"/>
        <v>0.85674775042635787</v>
      </c>
      <c r="K108" s="10">
        <f t="shared" si="10"/>
        <v>18.221001402459521</v>
      </c>
    </row>
    <row r="109" spans="4:11" x14ac:dyDescent="0.3">
      <c r="D109" s="6">
        <v>104</v>
      </c>
      <c r="E109" s="2">
        <f t="shared" si="12"/>
        <v>8.5633598447941353</v>
      </c>
      <c r="F109" s="9">
        <f t="shared" si="11"/>
        <v>7.5320297865030623</v>
      </c>
      <c r="G109" s="2">
        <f t="shared" si="13"/>
        <v>444.15980164729245</v>
      </c>
      <c r="H109" s="2">
        <f t="shared" si="7"/>
        <v>2.8521716843031815</v>
      </c>
      <c r="I109" s="1">
        <f t="shared" si="8"/>
        <v>2</v>
      </c>
      <c r="J109" s="2">
        <f t="shared" si="9"/>
        <v>0.85633598447941361</v>
      </c>
      <c r="K109" s="10">
        <f t="shared" si="10"/>
        <v>18.225381626067804</v>
      </c>
    </row>
    <row r="110" spans="4:11" x14ac:dyDescent="0.3">
      <c r="D110" s="6">
        <v>105</v>
      </c>
      <c r="E110" s="2">
        <f t="shared" si="12"/>
        <v>8.5591955446179036</v>
      </c>
      <c r="F110" s="9">
        <f t="shared" si="11"/>
        <v>7.5310878512288051</v>
      </c>
      <c r="G110" s="2">
        <f t="shared" si="13"/>
        <v>436.62777186078938</v>
      </c>
      <c r="H110" s="2">
        <f t="shared" si="7"/>
        <v>2.8516841861679105</v>
      </c>
      <c r="I110" s="1">
        <f t="shared" si="8"/>
        <v>2</v>
      </c>
      <c r="J110" s="2">
        <f t="shared" si="9"/>
        <v>0.85591955446179036</v>
      </c>
      <c r="K110" s="10">
        <f t="shared" si="10"/>
        <v>18.22981467882159</v>
      </c>
    </row>
    <row r="111" spans="4:11" x14ac:dyDescent="0.3">
      <c r="D111" s="6">
        <v>106</v>
      </c>
      <c r="E111" s="2">
        <f t="shared" si="12"/>
        <v>8.5549601763240233</v>
      </c>
      <c r="F111" s="9">
        <f t="shared" si="11"/>
        <v>7.5298193261652537</v>
      </c>
      <c r="G111" s="2">
        <f t="shared" si="13"/>
        <v>429.09668400956059</v>
      </c>
      <c r="H111" s="2">
        <f t="shared" si="7"/>
        <v>2.8511647221247904</v>
      </c>
      <c r="I111" s="1">
        <f t="shared" si="8"/>
        <v>2</v>
      </c>
      <c r="J111" s="2">
        <f t="shared" si="9"/>
        <v>0.85549601763240235</v>
      </c>
      <c r="K111" s="10">
        <f t="shared" si="10"/>
        <v>18.234326705975242</v>
      </c>
    </row>
    <row r="112" spans="4:11" x14ac:dyDescent="0.3">
      <c r="D112" s="6">
        <v>107</v>
      </c>
      <c r="E112" s="2">
        <f t="shared" si="12"/>
        <v>8.5506288808164115</v>
      </c>
      <c r="F112" s="9">
        <f t="shared" si="11"/>
        <v>7.5282166291564589</v>
      </c>
      <c r="G112" s="2">
        <f t="shared" si="13"/>
        <v>421.56686468339535</v>
      </c>
      <c r="H112" s="2">
        <f t="shared" si="7"/>
        <v>2.8506102259551573</v>
      </c>
      <c r="I112" s="1">
        <f t="shared" si="8"/>
        <v>2</v>
      </c>
      <c r="J112" s="2">
        <f t="shared" si="9"/>
        <v>0.85506288808164121</v>
      </c>
      <c r="K112" s="10">
        <f t="shared" si="10"/>
        <v>18.238944393131881</v>
      </c>
    </row>
    <row r="113" spans="4:11" x14ac:dyDescent="0.3">
      <c r="D113" s="6">
        <v>108</v>
      </c>
      <c r="E113" s="2">
        <f t="shared" si="12"/>
        <v>8.5461762186899293</v>
      </c>
      <c r="F113" s="9">
        <f t="shared" si="11"/>
        <v>7.5262702378133683</v>
      </c>
      <c r="G113" s="2">
        <f t="shared" si="13"/>
        <v>414.03864805423888</v>
      </c>
      <c r="H113" s="2">
        <f t="shared" si="7"/>
        <v>2.8500174209048428</v>
      </c>
      <c r="I113" s="1">
        <f t="shared" si="8"/>
        <v>2</v>
      </c>
      <c r="J113" s="2">
        <f t="shared" si="9"/>
        <v>0.85461762186899293</v>
      </c>
      <c r="K113" s="10">
        <f t="shared" si="10"/>
        <v>18.243695130743124</v>
      </c>
    </row>
    <row r="114" spans="4:11" x14ac:dyDescent="0.3">
      <c r="D114" s="6">
        <v>109</v>
      </c>
      <c r="E114" s="2">
        <f t="shared" si="12"/>
        <v>8.5415760177257791</v>
      </c>
      <c r="F114" s="9">
        <f t="shared" si="11"/>
        <v>7.5239686299164052</v>
      </c>
      <c r="G114" s="2">
        <f t="shared" si="13"/>
        <v>406.5123778164255</v>
      </c>
      <c r="H114" s="2">
        <f t="shared" si="7"/>
        <v>2.8493827995644776</v>
      </c>
      <c r="I114" s="1">
        <f t="shared" si="8"/>
        <v>2</v>
      </c>
      <c r="J114" s="2">
        <f t="shared" si="9"/>
        <v>0.85415760177257793</v>
      </c>
      <c r="K114" s="10">
        <f t="shared" si="10"/>
        <v>18.248607184856947</v>
      </c>
    </row>
    <row r="115" spans="4:11" x14ac:dyDescent="0.3">
      <c r="D115" s="6">
        <v>110</v>
      </c>
      <c r="E115" s="2">
        <f t="shared" si="12"/>
        <v>8.5368012155176789</v>
      </c>
      <c r="F115" s="9">
        <f t="shared" si="11"/>
        <v>7.521298212257566</v>
      </c>
      <c r="G115" s="2">
        <f t="shared" si="13"/>
        <v>398.9884091865091</v>
      </c>
      <c r="H115" s="2">
        <f t="shared" si="7"/>
        <v>2.8487026022313575</v>
      </c>
      <c r="I115" s="1">
        <f t="shared" si="8"/>
        <v>2</v>
      </c>
      <c r="J115" s="2">
        <f t="shared" si="9"/>
        <v>0.85368012155176798</v>
      </c>
      <c r="K115" s="10">
        <f t="shared" si="10"/>
        <v>18.25370987538561</v>
      </c>
    </row>
    <row r="116" spans="4:11" x14ac:dyDescent="0.3">
      <c r="D116" s="6">
        <v>111</v>
      </c>
      <c r="E116" s="2">
        <f t="shared" si="12"/>
        <v>8.531823696197268</v>
      </c>
      <c r="F116" s="9">
        <f t="shared" si="11"/>
        <v>7.5182432374140182</v>
      </c>
      <c r="G116" s="2">
        <f t="shared" si="13"/>
        <v>391.46711097425151</v>
      </c>
      <c r="H116" s="2">
        <f t="shared" si="7"/>
        <v>2.8479727935977968</v>
      </c>
      <c r="I116" s="1">
        <f t="shared" si="8"/>
        <v>2</v>
      </c>
      <c r="J116" s="2">
        <f t="shared" si="9"/>
        <v>0.85318236961972682</v>
      </c>
      <c r="K116" s="10">
        <f t="shared" si="10"/>
        <v>18.259033763270736</v>
      </c>
    </row>
    <row r="117" spans="4:11" x14ac:dyDescent="0.3">
      <c r="D117" s="6">
        <v>112</v>
      </c>
      <c r="E117" s="2">
        <f t="shared" si="12"/>
        <v>8.5266141201753385</v>
      </c>
      <c r="F117" s="9">
        <f t="shared" si="11"/>
        <v>7.5147857078743465</v>
      </c>
      <c r="G117" s="2">
        <f t="shared" si="13"/>
        <v>383.94886773683749</v>
      </c>
      <c r="H117" s="2">
        <f t="shared" si="7"/>
        <v>2.8471890375960744</v>
      </c>
      <c r="I117" s="1">
        <f t="shared" si="8"/>
        <v>2</v>
      </c>
      <c r="J117" s="2">
        <f t="shared" si="9"/>
        <v>0.85266141201753387</v>
      </c>
      <c r="K117" s="10">
        <f t="shared" si="10"/>
        <v>18.26461084804501</v>
      </c>
    </row>
    <row r="118" spans="4:11" x14ac:dyDescent="0.3">
      <c r="D118" s="6">
        <v>113</v>
      </c>
      <c r="E118" s="2">
        <f t="shared" si="12"/>
        <v>8.5211417457538783</v>
      </c>
      <c r="F118" s="9">
        <f t="shared" si="11"/>
        <v>7.5109052668620846</v>
      </c>
      <c r="G118" s="2">
        <f t="shared" si="13"/>
        <v>376.43408202896313</v>
      </c>
      <c r="H118" s="2">
        <f t="shared" si="7"/>
        <v>2.8463466702133928</v>
      </c>
      <c r="I118" s="1">
        <f t="shared" si="8"/>
        <v>2</v>
      </c>
      <c r="J118" s="2">
        <f t="shared" si="9"/>
        <v>0.85211417457538785</v>
      </c>
      <c r="K118" s="10">
        <f t="shared" si="10"/>
        <v>18.270474777432121</v>
      </c>
    </row>
    <row r="119" spans="4:11" x14ac:dyDescent="0.3">
      <c r="D119" s="6">
        <v>114</v>
      </c>
      <c r="E119" s="2">
        <f t="shared" si="12"/>
        <v>8.5153742413918838</v>
      </c>
      <c r="F119" s="9">
        <f t="shared" si="11"/>
        <v>7.5065790751185153</v>
      </c>
      <c r="G119" s="2">
        <f t="shared" si="13"/>
        <v>368.92317676210104</v>
      </c>
      <c r="H119" s="2">
        <f t="shared" si="7"/>
        <v>2.8454406700714157</v>
      </c>
      <c r="I119" s="1">
        <f t="shared" si="8"/>
        <v>2</v>
      </c>
      <c r="J119" s="2">
        <f t="shared" si="9"/>
        <v>0.85153742413918843</v>
      </c>
      <c r="K119" s="10">
        <f t="shared" si="10"/>
        <v>18.276661070792262</v>
      </c>
    </row>
    <row r="120" spans="4:11" x14ac:dyDescent="0.3">
      <c r="D120" s="6">
        <v>115</v>
      </c>
      <c r="E120" s="2">
        <f t="shared" si="12"/>
        <v>8.5092774873241108</v>
      </c>
      <c r="F120" s="9">
        <f t="shared" si="11"/>
        <v>7.5017816728171649</v>
      </c>
      <c r="G120" s="2">
        <f t="shared" si="13"/>
        <v>361.41659768698253</v>
      </c>
      <c r="H120" s="2">
        <f t="shared" si="7"/>
        <v>2.8444656265436952</v>
      </c>
      <c r="I120" s="1">
        <f t="shared" si="8"/>
        <v>2</v>
      </c>
      <c r="J120" s="2">
        <f t="shared" si="9"/>
        <v>0.85092774873241117</v>
      </c>
      <c r="K120" s="10">
        <f t="shared" si="10"/>
        <v>18.283207358412746</v>
      </c>
    </row>
    <row r="121" spans="4:11" x14ac:dyDescent="0.3">
      <c r="D121" s="6">
        <v>116</v>
      </c>
      <c r="E121" s="2">
        <f t="shared" si="12"/>
        <v>8.5028153651353939</v>
      </c>
      <c r="F121" s="9">
        <f t="shared" si="11"/>
        <v>7.4964848256852763</v>
      </c>
      <c r="G121" s="2">
        <f t="shared" si="13"/>
        <v>353.91481601416535</v>
      </c>
      <c r="H121" s="2">
        <f t="shared" si="7"/>
        <v>2.8434157051602287</v>
      </c>
      <c r="I121" s="1">
        <f t="shared" si="8"/>
        <v>2</v>
      </c>
      <c r="J121" s="2">
        <f t="shared" si="9"/>
        <v>0.85028153651353944</v>
      </c>
      <c r="K121" s="10">
        <f t="shared" si="10"/>
        <v>18.290153638867231</v>
      </c>
    </row>
    <row r="122" spans="4:11" x14ac:dyDescent="0.3">
      <c r="D122" s="6">
        <v>117</v>
      </c>
      <c r="E122" s="2">
        <f t="shared" si="12"/>
        <v>8.495949533782083</v>
      </c>
      <c r="F122" s="9">
        <f t="shared" si="11"/>
        <v>7.4906573543018977</v>
      </c>
      <c r="G122" s="2">
        <f t="shared" si="13"/>
        <v>346.41833118848007</v>
      </c>
      <c r="H122" s="2">
        <f t="shared" si="7"/>
        <v>2.8422846100210903</v>
      </c>
      <c r="I122" s="1">
        <f t="shared" si="8"/>
        <v>2</v>
      </c>
      <c r="J122" s="2">
        <f t="shared" si="9"/>
        <v>0.84959495337820834</v>
      </c>
      <c r="K122" s="10">
        <f t="shared" si="10"/>
        <v>18.297542556927617</v>
      </c>
    </row>
    <row r="123" spans="4:11" x14ac:dyDescent="0.3">
      <c r="D123" s="6">
        <v>118</v>
      </c>
      <c r="E123" s="2">
        <f t="shared" si="12"/>
        <v>8.4886391904249656</v>
      </c>
      <c r="F123" s="9">
        <f t="shared" si="11"/>
        <v>7.4842649454270367</v>
      </c>
      <c r="G123" s="2">
        <f t="shared" si="13"/>
        <v>338.92767383417817</v>
      </c>
      <c r="H123" s="2">
        <f t="shared" si="7"/>
        <v>2.8410655429101124</v>
      </c>
      <c r="I123" s="1">
        <f t="shared" si="8"/>
        <v>2</v>
      </c>
      <c r="J123" s="2">
        <f t="shared" si="9"/>
        <v>0.84886391904249658</v>
      </c>
      <c r="K123" s="10">
        <f t="shared" si="10"/>
        <v>18.305419704816163</v>
      </c>
    </row>
    <row r="124" spans="4:11" x14ac:dyDescent="0.3">
      <c r="D124" s="6">
        <v>119</v>
      </c>
      <c r="E124" s="2">
        <f t="shared" si="12"/>
        <v>8.4808408142925806</v>
      </c>
      <c r="F124" s="9">
        <f t="shared" si="11"/>
        <v>7.4772699440904269</v>
      </c>
      <c r="G124" s="2">
        <f t="shared" si="13"/>
        <v>331.44340888875115</v>
      </c>
      <c r="H124" s="2">
        <f t="shared" si="7"/>
        <v>2.8397511587643121</v>
      </c>
      <c r="I124" s="1">
        <f t="shared" si="8"/>
        <v>2</v>
      </c>
      <c r="J124" s="2">
        <f t="shared" si="9"/>
        <v>0.84808408142925806</v>
      </c>
      <c r="K124" s="10">
        <f t="shared" si="10"/>
        <v>18.313833949939905</v>
      </c>
    </row>
    <row r="125" spans="4:11" x14ac:dyDescent="0.3">
      <c r="D125" s="6">
        <v>120</v>
      </c>
      <c r="E125" s="2">
        <f t="shared" si="12"/>
        <v>8.4725078916276342</v>
      </c>
      <c r="F125" s="9">
        <f t="shared" si="11"/>
        <v>7.469631125030447</v>
      </c>
      <c r="G125" s="2">
        <f t="shared" si="13"/>
        <v>323.96613894466071</v>
      </c>
      <c r="H125" s="2">
        <f t="shared" si="7"/>
        <v>2.8383335171145183</v>
      </c>
      <c r="I125" s="1">
        <f t="shared" si="8"/>
        <v>2</v>
      </c>
      <c r="J125" s="2">
        <f t="shared" si="9"/>
        <v>0.84725078916276342</v>
      </c>
      <c r="K125" s="10">
        <f t="shared" si="10"/>
        <v>18.322837792663453</v>
      </c>
    </row>
    <row r="126" spans="4:11" x14ac:dyDescent="0.3">
      <c r="D126" s="6">
        <v>121</v>
      </c>
      <c r="E126" s="2">
        <f t="shared" si="12"/>
        <v>8.4635906195793886</v>
      </c>
      <c r="F126" s="9">
        <f t="shared" si="11"/>
        <v>7.461303441922019</v>
      </c>
      <c r="G126" s="2">
        <f t="shared" si="13"/>
        <v>316.49650781963027</v>
      </c>
      <c r="H126" s="2">
        <f t="shared" si="7"/>
        <v>2.8368040290666467</v>
      </c>
      <c r="I126" s="1">
        <f t="shared" si="8"/>
        <v>2</v>
      </c>
      <c r="J126" s="2">
        <f t="shared" si="9"/>
        <v>0.84635906195793886</v>
      </c>
      <c r="K126" s="10">
        <f t="shared" si="10"/>
        <v>18.332487758161456</v>
      </c>
    </row>
    <row r="127" spans="4:11" x14ac:dyDescent="0.3">
      <c r="D127" s="6">
        <v>122</v>
      </c>
      <c r="E127" s="2">
        <f t="shared" si="12"/>
        <v>8.4540355866880965</v>
      </c>
      <c r="F127" s="9">
        <f t="shared" si="11"/>
        <v>7.4522377526650363</v>
      </c>
      <c r="G127" s="2">
        <f t="shared" si="13"/>
        <v>309.03520437770823</v>
      </c>
      <c r="H127" s="2">
        <f t="shared" si="7"/>
        <v>2.8351533993402831</v>
      </c>
      <c r="I127" s="1">
        <f t="shared" si="8"/>
        <v>2</v>
      </c>
      <c r="J127" s="2">
        <f t="shared" si="9"/>
        <v>0.84540355866880967</v>
      </c>
      <c r="K127" s="10">
        <f t="shared" si="10"/>
        <v>18.342844826961301</v>
      </c>
    </row>
    <row r="128" spans="4:11" x14ac:dyDescent="0.3">
      <c r="D128" s="6">
        <v>123</v>
      </c>
      <c r="E128" s="2">
        <f t="shared" si="12"/>
        <v>8.4437854273595701</v>
      </c>
      <c r="F128" s="9">
        <f t="shared" si="11"/>
        <v>7.4423805188198289</v>
      </c>
      <c r="G128" s="2">
        <f t="shared" si="13"/>
        <v>301.58296662504318</v>
      </c>
      <c r="H128" s="2">
        <f t="shared" si="7"/>
        <v>2.833371562820588</v>
      </c>
      <c r="I128" s="1">
        <f t="shared" si="8"/>
        <v>2</v>
      </c>
      <c r="J128" s="2">
        <f t="shared" si="9"/>
        <v>0.84437854273595703</v>
      </c>
      <c r="K128" s="10">
        <f t="shared" si="10"/>
        <v>18.353974909456479</v>
      </c>
    </row>
    <row r="129" spans="4:11" x14ac:dyDescent="0.3">
      <c r="D129" s="6">
        <v>124</v>
      </c>
      <c r="E129" s="2">
        <f t="shared" si="12"/>
        <v>8.4327784474442016</v>
      </c>
      <c r="F129" s="9">
        <f t="shared" si="11"/>
        <v>7.4316734770708814</v>
      </c>
      <c r="G129" s="2">
        <f t="shared" si="13"/>
        <v>294.14058610622334</v>
      </c>
      <c r="H129" s="2">
        <f t="shared" si="7"/>
        <v>2.831447615009564</v>
      </c>
      <c r="I129" s="1">
        <f t="shared" si="8"/>
        <v>2</v>
      </c>
      <c r="J129" s="2">
        <f t="shared" si="9"/>
        <v>0.84327784474442025</v>
      </c>
      <c r="K129" s="10">
        <f t="shared" si="10"/>
        <v>18.365949370461173</v>
      </c>
    </row>
    <row r="130" spans="4:11" x14ac:dyDescent="0.3">
      <c r="D130" s="6">
        <v>125</v>
      </c>
      <c r="E130" s="2">
        <f t="shared" si="12"/>
        <v>8.4209482177093449</v>
      </c>
      <c r="F130" s="9">
        <f t="shared" si="11"/>
        <v>7.4200532803713797</v>
      </c>
      <c r="G130" s="2">
        <f t="shared" si="13"/>
        <v>286.70891262915245</v>
      </c>
      <c r="H130" s="2">
        <f t="shared" si="7"/>
        <v>2.8293697356818668</v>
      </c>
      <c r="I130" s="1">
        <f t="shared" si="8"/>
        <v>2</v>
      </c>
      <c r="J130" s="2">
        <f t="shared" si="9"/>
        <v>0.84209482177093453</v>
      </c>
      <c r="K130" s="10">
        <f t="shared" si="10"/>
        <v>18.37884561081118</v>
      </c>
    </row>
    <row r="131" spans="4:11" x14ac:dyDescent="0.3">
      <c r="D131" s="6">
        <v>126</v>
      </c>
      <c r="E131" s="2">
        <f t="shared" si="12"/>
        <v>8.4082231316202769</v>
      </c>
      <c r="F131" s="9">
        <f t="shared" si="11"/>
        <v>7.4074511061657367</v>
      </c>
      <c r="G131" s="2">
        <f t="shared" si="13"/>
        <v>279.28885934878105</v>
      </c>
      <c r="H131" s="2">
        <f t="shared" si="7"/>
        <v>2.8271251049564614</v>
      </c>
      <c r="I131" s="1">
        <f t="shared" si="8"/>
        <v>2</v>
      </c>
      <c r="J131" s="2">
        <f t="shared" si="9"/>
        <v>0.84082231316202771</v>
      </c>
      <c r="K131" s="10">
        <f t="shared" si="10"/>
        <v>18.392747714125157</v>
      </c>
    </row>
    <row r="132" spans="4:11" x14ac:dyDescent="0.3">
      <c r="D132" s="6">
        <v>127</v>
      </c>
      <c r="E132" s="2">
        <f t="shared" si="12"/>
        <v>8.3945259234147116</v>
      </c>
      <c r="F132" s="9">
        <f t="shared" si="11"/>
        <v>7.393792228800768</v>
      </c>
      <c r="G132" s="2">
        <f t="shared" si="13"/>
        <v>271.88140824261529</v>
      </c>
      <c r="H132" s="2">
        <f t="shared" si="7"/>
        <v>2.8246998108862744</v>
      </c>
      <c r="I132" s="1">
        <f t="shared" si="8"/>
        <v>2</v>
      </c>
      <c r="J132" s="2">
        <f t="shared" si="9"/>
        <v>0.83945259234147118</v>
      </c>
      <c r="K132" s="10">
        <f t="shared" si="10"/>
        <v>18.407747168159695</v>
      </c>
    </row>
    <row r="133" spans="4:11" x14ac:dyDescent="0.3">
      <c r="D133" s="6">
        <v>128</v>
      </c>
      <c r="E133" s="2">
        <f t="shared" si="12"/>
        <v>8.3797731419595145</v>
      </c>
      <c r="F133" s="9">
        <f t="shared" si="11"/>
        <v>7.3789955529136826</v>
      </c>
      <c r="G133" s="2">
        <f t="shared" si="13"/>
        <v>264.48761601381455</v>
      </c>
      <c r="H133" s="2">
        <f t="shared" si="7"/>
        <v>2.8220787475404503</v>
      </c>
      <c r="I133" s="1">
        <f t="shared" si="8"/>
        <v>2</v>
      </c>
      <c r="J133" s="2">
        <f t="shared" si="9"/>
        <v>0.83797731419595145</v>
      </c>
      <c r="K133" s="10">
        <f t="shared" si="10"/>
        <v>18.423943671767478</v>
      </c>
    </row>
    <row r="134" spans="4:11" x14ac:dyDescent="0.3">
      <c r="D134" s="6">
        <v>129</v>
      </c>
      <c r="E134" s="2">
        <f t="shared" si="12"/>
        <v>8.3638745753040133</v>
      </c>
      <c r="F134" s="9">
        <f t="shared" si="11"/>
        <v>7.3629731042204609</v>
      </c>
      <c r="G134" s="2">
        <f t="shared" si="13"/>
        <v>257.10862046090085</v>
      </c>
      <c r="H134" s="2">
        <f t="shared" ref="H134:H197" si="14">B$10*(E134^B$6)*(F134^B$7)</f>
        <v>2.8192455024044478</v>
      </c>
      <c r="I134" s="1">
        <f t="shared" ref="I134:I197" si="15">B$9</f>
        <v>2</v>
      </c>
      <c r="J134" s="2">
        <f t="shared" ref="J134:J197" si="16">B$8*E134</f>
        <v>0.83638745753040133</v>
      </c>
      <c r="K134" s="10">
        <f t="shared" ref="K134:K197" si="17">(1/B$6)*(E134^((B$7-B$6)/B$7))*(B$9^((1-B$7)/B$7))</f>
        <v>18.441446040356016</v>
      </c>
    </row>
    <row r="135" spans="4:11" x14ac:dyDescent="0.3">
      <c r="D135" s="6">
        <v>130</v>
      </c>
      <c r="E135" s="2">
        <f t="shared" si="12"/>
        <v>8.3467326201780594</v>
      </c>
      <c r="F135" s="9">
        <f t="shared" ref="F135:F198" si="18">IF(G134&gt;K134,F134+((F134/(1-B$7))*(((B$8*(1-B$6))-((B$6*B$9)/E135)))),(B$9^(1/B$7))*(B$10^(-1/B$7))*(E135^(-B$6/B$7)))</f>
        <v>7.3456294737143804</v>
      </c>
      <c r="G135" s="2">
        <f t="shared" si="13"/>
        <v>249.74564735668039</v>
      </c>
      <c r="H135" s="2">
        <f t="shared" si="14"/>
        <v>2.8161822317474936</v>
      </c>
      <c r="I135" s="1">
        <f t="shared" si="15"/>
        <v>2</v>
      </c>
      <c r="J135" s="2">
        <f t="shared" si="16"/>
        <v>0.83467326201780601</v>
      </c>
      <c r="K135" s="10">
        <f t="shared" si="17"/>
        <v>18.460373225015591</v>
      </c>
    </row>
    <row r="136" spans="4:11" x14ac:dyDescent="0.3">
      <c r="D136" s="6">
        <v>131</v>
      </c>
      <c r="E136" s="2">
        <f t="shared" ref="E136:E199" si="19">E135+H135-I135-J135</f>
        <v>8.3282415899077478</v>
      </c>
      <c r="F136" s="9">
        <f t="shared" si="18"/>
        <v>7.3268612108125</v>
      </c>
      <c r="G136" s="2">
        <f t="shared" ref="G136:G199" si="20">G135-F135</f>
        <v>242.40001788296601</v>
      </c>
      <c r="H136" s="2">
        <f t="shared" si="14"/>
        <v>2.8128695223995344</v>
      </c>
      <c r="I136" s="1">
        <f t="shared" si="15"/>
        <v>2</v>
      </c>
      <c r="J136" s="2">
        <f t="shared" si="16"/>
        <v>0.83282415899077478</v>
      </c>
      <c r="K136" s="10">
        <f t="shared" si="17"/>
        <v>18.480855463227289</v>
      </c>
    </row>
    <row r="137" spans="4:11" x14ac:dyDescent="0.3">
      <c r="D137" s="6">
        <v>132</v>
      </c>
      <c r="E137" s="2">
        <f t="shared" si="19"/>
        <v>8.3082869533165074</v>
      </c>
      <c r="F137" s="9">
        <f t="shared" si="18"/>
        <v>7.3065561604472702</v>
      </c>
      <c r="G137" s="2">
        <f t="shared" si="20"/>
        <v>235.07315667215352</v>
      </c>
      <c r="H137" s="2">
        <f t="shared" si="14"/>
        <v>2.8092862381340442</v>
      </c>
      <c r="I137" s="1">
        <f t="shared" si="15"/>
        <v>2</v>
      </c>
      <c r="J137" s="2">
        <f t="shared" si="16"/>
        <v>0.83082869533165082</v>
      </c>
      <c r="K137" s="10">
        <f t="shared" si="17"/>
        <v>18.503035582386865</v>
      </c>
    </row>
    <row r="138" spans="4:11" x14ac:dyDescent="0.3">
      <c r="D138" s="6">
        <v>133</v>
      </c>
      <c r="E138" s="2">
        <f t="shared" si="19"/>
        <v>8.2867444961189012</v>
      </c>
      <c r="F138" s="9">
        <f t="shared" si="18"/>
        <v>7.2845927384779054</v>
      </c>
      <c r="G138" s="2">
        <f t="shared" si="20"/>
        <v>227.76660051170626</v>
      </c>
      <c r="H138" s="2">
        <f t="shared" si="14"/>
        <v>2.8054093485605525</v>
      </c>
      <c r="I138" s="1">
        <f t="shared" si="15"/>
        <v>2</v>
      </c>
      <c r="J138" s="2">
        <f t="shared" si="16"/>
        <v>0.82867444961189018</v>
      </c>
      <c r="K138" s="10">
        <f t="shared" si="17"/>
        <v>18.527070481428765</v>
      </c>
    </row>
    <row r="139" spans="4:11" x14ac:dyDescent="0.3">
      <c r="D139" s="6">
        <v>134</v>
      </c>
      <c r="E139" s="2">
        <f t="shared" si="19"/>
        <v>8.2634793950675629</v>
      </c>
      <c r="F139" s="9">
        <f t="shared" si="18"/>
        <v>7.26083913907559</v>
      </c>
      <c r="G139" s="2">
        <f t="shared" si="20"/>
        <v>220.48200777322836</v>
      </c>
      <c r="H139" s="2">
        <f t="shared" si="14"/>
        <v>2.801213738081239</v>
      </c>
      <c r="I139" s="1">
        <f t="shared" si="15"/>
        <v>2</v>
      </c>
      <c r="J139" s="2">
        <f t="shared" si="16"/>
        <v>0.82634793950675633</v>
      </c>
      <c r="K139" s="10">
        <f t="shared" si="17"/>
        <v>18.553132820786789</v>
      </c>
    </row>
    <row r="140" spans="4:11" x14ac:dyDescent="0.3">
      <c r="D140" s="6">
        <v>135</v>
      </c>
      <c r="E140" s="2">
        <f t="shared" si="19"/>
        <v>8.2383451936420453</v>
      </c>
      <c r="F140" s="9">
        <f t="shared" si="18"/>
        <v>7.2351524668979046</v>
      </c>
      <c r="G140" s="2">
        <f t="shared" si="20"/>
        <v>213.22116863415278</v>
      </c>
      <c r="H140" s="2">
        <f t="shared" si="14"/>
        <v>2.796671992046337</v>
      </c>
      <c r="I140" s="1">
        <f t="shared" si="15"/>
        <v>2</v>
      </c>
      <c r="J140" s="2">
        <f t="shared" si="16"/>
        <v>0.8238345193642046</v>
      </c>
      <c r="K140" s="10">
        <f t="shared" si="17"/>
        <v>18.581412957014205</v>
      </c>
    </row>
    <row r="141" spans="4:11" x14ac:dyDescent="0.3">
      <c r="D141" s="6">
        <v>136</v>
      </c>
      <c r="E141" s="2">
        <f t="shared" si="19"/>
        <v>8.2111826663241771</v>
      </c>
      <c r="F141" s="9">
        <f t="shared" si="18"/>
        <v>7.2073777858859529</v>
      </c>
      <c r="G141" s="2">
        <f t="shared" si="20"/>
        <v>205.98601616725486</v>
      </c>
      <c r="H141" s="2">
        <f t="shared" si="14"/>
        <v>2.7917541567369848</v>
      </c>
      <c r="I141" s="1">
        <f t="shared" si="15"/>
        <v>2</v>
      </c>
      <c r="J141" s="2">
        <f t="shared" si="16"/>
        <v>0.82111826663241771</v>
      </c>
      <c r="K141" s="10">
        <f t="shared" si="17"/>
        <v>18.612121165904245</v>
      </c>
    </row>
    <row r="142" spans="4:11" x14ac:dyDescent="0.3">
      <c r="D142" s="6">
        <v>137</v>
      </c>
      <c r="E142" s="2">
        <f t="shared" si="19"/>
        <v>8.1818185564287447</v>
      </c>
      <c r="F142" s="9">
        <f t="shared" si="18"/>
        <v>7.1773470753609772</v>
      </c>
      <c r="G142" s="2">
        <f t="shared" si="20"/>
        <v>198.77863838136892</v>
      </c>
      <c r="H142" s="2">
        <f t="shared" si="14"/>
        <v>2.7864274691907669</v>
      </c>
      <c r="I142" s="1">
        <f t="shared" si="15"/>
        <v>2</v>
      </c>
      <c r="J142" s="2">
        <f t="shared" si="16"/>
        <v>0.81818185564287449</v>
      </c>
      <c r="K142" s="10">
        <f t="shared" si="17"/>
        <v>18.645490207287292</v>
      </c>
    </row>
    <row r="143" spans="4:11" x14ac:dyDescent="0.3">
      <c r="D143" s="6">
        <v>138</v>
      </c>
      <c r="E143" s="2">
        <f t="shared" si="19"/>
        <v>8.1500641699766359</v>
      </c>
      <c r="F143" s="9">
        <f t="shared" si="18"/>
        <v>7.1448780827257075</v>
      </c>
      <c r="G143" s="2">
        <f t="shared" si="20"/>
        <v>191.60129130600794</v>
      </c>
      <c r="H143" s="2">
        <f t="shared" si="14"/>
        <v>2.7806560521378358</v>
      </c>
      <c r="I143" s="1">
        <f t="shared" si="15"/>
        <v>2</v>
      </c>
      <c r="J143" s="2">
        <f t="shared" si="16"/>
        <v>0.81500641699766363</v>
      </c>
      <c r="K143" s="10">
        <f t="shared" si="17"/>
        <v>18.681778296338273</v>
      </c>
    </row>
    <row r="144" spans="4:11" x14ac:dyDescent="0.3">
      <c r="D144" s="6">
        <v>139</v>
      </c>
      <c r="E144" s="2">
        <f t="shared" si="19"/>
        <v>8.1157138051168083</v>
      </c>
      <c r="F144" s="9">
        <f t="shared" si="18"/>
        <v>7.1097730604382692</v>
      </c>
      <c r="G144" s="2">
        <f t="shared" si="20"/>
        <v>184.45641322328223</v>
      </c>
      <c r="H144" s="2">
        <f t="shared" si="14"/>
        <v>2.7744005684000328</v>
      </c>
      <c r="I144" s="1">
        <f t="shared" si="15"/>
        <v>2</v>
      </c>
      <c r="J144" s="2">
        <f t="shared" si="16"/>
        <v>0.81157138051168087</v>
      </c>
      <c r="K144" s="10">
        <f t="shared" si="17"/>
        <v>18.72127256086948</v>
      </c>
    </row>
    <row r="145" spans="4:11" x14ac:dyDescent="0.3">
      <c r="D145" s="6">
        <v>140</v>
      </c>
      <c r="E145" s="2">
        <f t="shared" si="19"/>
        <v>8.0785429930051595</v>
      </c>
      <c r="F145" s="9">
        <f t="shared" si="18"/>
        <v>7.0718173729573817</v>
      </c>
      <c r="G145" s="2">
        <f t="shared" si="20"/>
        <v>177.34664016284395</v>
      </c>
      <c r="H145" s="2">
        <f t="shared" si="14"/>
        <v>2.7676178279774946</v>
      </c>
      <c r="I145" s="1">
        <f t="shared" si="15"/>
        <v>2</v>
      </c>
      <c r="J145" s="2">
        <f t="shared" si="16"/>
        <v>0.807854299300516</v>
      </c>
      <c r="K145" s="10">
        <f t="shared" si="17"/>
        <v>18.764293082589827</v>
      </c>
    </row>
    <row r="146" spans="4:11" x14ac:dyDescent="0.3">
      <c r="D146" s="6">
        <v>141</v>
      </c>
      <c r="E146" s="2">
        <f t="shared" si="19"/>
        <v>8.0383065216821379</v>
      </c>
      <c r="F146" s="9">
        <f t="shared" si="18"/>
        <v>7.0307779569716597</v>
      </c>
      <c r="G146" s="2">
        <f t="shared" si="20"/>
        <v>170.27482278988657</v>
      </c>
      <c r="H146" s="2">
        <f t="shared" si="14"/>
        <v>2.7602603396492422</v>
      </c>
      <c r="I146" s="1">
        <f t="shared" si="15"/>
        <v>2</v>
      </c>
      <c r="J146" s="2">
        <f t="shared" si="16"/>
        <v>0.80383065216821381</v>
      </c>
      <c r="K146" s="10">
        <f t="shared" si="17"/>
        <v>18.811197643854204</v>
      </c>
    </row>
    <row r="147" spans="4:11" x14ac:dyDescent="0.3">
      <c r="D147" s="6">
        <v>142</v>
      </c>
      <c r="E147" s="2">
        <f t="shared" si="19"/>
        <v>7.9947362091631664</v>
      </c>
      <c r="F147" s="9">
        <f t="shared" si="18"/>
        <v>6.9864016153116051</v>
      </c>
      <c r="G147" s="2">
        <f t="shared" si="20"/>
        <v>163.24404483291491</v>
      </c>
      <c r="H147" s="2">
        <f t="shared" si="14"/>
        <v>2.7522757971702232</v>
      </c>
      <c r="I147" s="1">
        <f t="shared" si="15"/>
        <v>2</v>
      </c>
      <c r="J147" s="2">
        <f t="shared" si="16"/>
        <v>0.79947362091631669</v>
      </c>
      <c r="K147" s="10">
        <f t="shared" si="17"/>
        <v>18.86238733158774</v>
      </c>
    </row>
    <row r="148" spans="4:11" x14ac:dyDescent="0.3">
      <c r="D148" s="6">
        <v>143</v>
      </c>
      <c r="E148" s="2">
        <f t="shared" si="19"/>
        <v>7.9475383854170722</v>
      </c>
      <c r="F148" s="9">
        <f t="shared" si="18"/>
        <v>6.9384131213534008</v>
      </c>
      <c r="G148" s="2">
        <f t="shared" si="20"/>
        <v>156.25764321760332</v>
      </c>
      <c r="H148" s="2">
        <f t="shared" si="14"/>
        <v>2.7436064879569497</v>
      </c>
      <c r="I148" s="1">
        <f t="shared" si="15"/>
        <v>2</v>
      </c>
      <c r="J148" s="2">
        <f t="shared" si="16"/>
        <v>0.79475383854170722</v>
      </c>
      <c r="K148" s="10">
        <f t="shared" si="17"/>
        <v>18.918313188995977</v>
      </c>
    </row>
    <row r="149" spans="4:11" x14ac:dyDescent="0.3">
      <c r="D149" s="6">
        <v>144</v>
      </c>
      <c r="E149" s="2">
        <f t="shared" si="19"/>
        <v>7.8963910348323143</v>
      </c>
      <c r="F149" s="9">
        <f t="shared" si="18"/>
        <v>6.8865131062631919</v>
      </c>
      <c r="G149" s="2">
        <f t="shared" si="20"/>
        <v>149.31923009624992</v>
      </c>
      <c r="H149" s="2">
        <f t="shared" si="14"/>
        <v>2.734188609383013</v>
      </c>
      <c r="I149" s="1">
        <f t="shared" si="15"/>
        <v>2</v>
      </c>
      <c r="J149" s="2">
        <f t="shared" si="16"/>
        <v>0.78963910348323152</v>
      </c>
      <c r="K149" s="10">
        <f t="shared" si="17"/>
        <v>18.979484156307656</v>
      </c>
    </row>
    <row r="150" spans="4:11" x14ac:dyDescent="0.3">
      <c r="D150" s="6">
        <v>145</v>
      </c>
      <c r="E150" s="2">
        <f t="shared" si="19"/>
        <v>7.8409405407320953</v>
      </c>
      <c r="F150" s="9">
        <f t="shared" si="18"/>
        <v>6.8303756958361674</v>
      </c>
      <c r="G150" s="2">
        <f t="shared" si="20"/>
        <v>142.43271698998674</v>
      </c>
      <c r="H150" s="2">
        <f t="shared" si="14"/>
        <v>2.7239514742735911</v>
      </c>
      <c r="I150" s="1">
        <f t="shared" si="15"/>
        <v>2</v>
      </c>
      <c r="J150" s="2">
        <f t="shared" si="16"/>
        <v>0.78409405407320953</v>
      </c>
      <c r="K150" s="10">
        <f t="shared" si="17"/>
        <v>19.046476608217674</v>
      </c>
    </row>
    <row r="151" spans="4:11" x14ac:dyDescent="0.3">
      <c r="D151" s="6">
        <v>146</v>
      </c>
      <c r="E151" s="2">
        <f t="shared" si="19"/>
        <v>7.7807979609324764</v>
      </c>
      <c r="F151" s="9">
        <f t="shared" si="18"/>
        <v>6.7696458565992064</v>
      </c>
      <c r="G151" s="2">
        <f t="shared" si="20"/>
        <v>135.60234129415056</v>
      </c>
      <c r="H151" s="2">
        <f t="shared" si="14"/>
        <v>2.712816582648431</v>
      </c>
      <c r="I151" s="1">
        <f t="shared" si="15"/>
        <v>2</v>
      </c>
      <c r="J151" s="2">
        <f t="shared" si="16"/>
        <v>0.77807979609324773</v>
      </c>
      <c r="K151" s="10">
        <f t="shared" si="17"/>
        <v>19.119945883608381</v>
      </c>
    </row>
    <row r="152" spans="4:11" x14ac:dyDescent="0.3">
      <c r="D152" s="6">
        <v>147</v>
      </c>
      <c r="E152" s="2">
        <f t="shared" si="19"/>
        <v>7.7155347474876592</v>
      </c>
      <c r="F152" s="9">
        <f t="shared" si="18"/>
        <v>6.7039364017786571</v>
      </c>
      <c r="G152" s="2">
        <f t="shared" si="20"/>
        <v>128.83269543755137</v>
      </c>
      <c r="H152" s="2">
        <f t="shared" si="14"/>
        <v>2.7006965308770816</v>
      </c>
      <c r="I152" s="1">
        <f t="shared" si="15"/>
        <v>2</v>
      </c>
      <c r="J152" s="2">
        <f t="shared" si="16"/>
        <v>0.77155347474876601</v>
      </c>
      <c r="K152" s="10">
        <f t="shared" si="17"/>
        <v>19.200640320596403</v>
      </c>
    </row>
    <row r="153" spans="4:11" x14ac:dyDescent="0.3">
      <c r="D153" s="6">
        <v>148</v>
      </c>
      <c r="E153" s="2">
        <f t="shared" si="19"/>
        <v>7.6446778036159753</v>
      </c>
      <c r="F153" s="9">
        <f t="shared" si="18"/>
        <v>6.6328245960047187</v>
      </c>
      <c r="G153" s="2">
        <f t="shared" si="20"/>
        <v>122.1287590357727</v>
      </c>
      <c r="H153" s="2">
        <f t="shared" si="14"/>
        <v>2.6874937217074573</v>
      </c>
      <c r="I153" s="1">
        <f t="shared" si="15"/>
        <v>2</v>
      </c>
      <c r="J153" s="2">
        <f t="shared" si="16"/>
        <v>0.76446778036159757</v>
      </c>
      <c r="K153" s="10">
        <f t="shared" si="17"/>
        <v>19.289418468537075</v>
      </c>
    </row>
    <row r="154" spans="4:11" x14ac:dyDescent="0.3">
      <c r="D154" s="6">
        <v>149</v>
      </c>
      <c r="E154" s="2">
        <f t="shared" si="19"/>
        <v>7.5677037449618343</v>
      </c>
      <c r="F154" s="9">
        <f t="shared" si="18"/>
        <v>6.5558482822726809</v>
      </c>
      <c r="G154" s="2">
        <f t="shared" si="20"/>
        <v>115.49593443976798</v>
      </c>
      <c r="H154" s="2">
        <f t="shared" si="14"/>
        <v>2.6730988284460722</v>
      </c>
      <c r="I154" s="1">
        <f t="shared" si="15"/>
        <v>2</v>
      </c>
      <c r="J154" s="2">
        <f t="shared" si="16"/>
        <v>0.75677037449618345</v>
      </c>
      <c r="K154" s="10">
        <f t="shared" si="17"/>
        <v>19.387270365079413</v>
      </c>
    </row>
    <row r="155" spans="4:11" x14ac:dyDescent="0.3">
      <c r="D155" s="6">
        <v>150</v>
      </c>
      <c r="E155" s="2">
        <f t="shared" si="19"/>
        <v>7.4840321989117227</v>
      </c>
      <c r="F155" s="9">
        <f t="shared" si="18"/>
        <v>6.4725014343434735</v>
      </c>
      <c r="G155" s="2">
        <f t="shared" si="20"/>
        <v>108.9400861574953</v>
      </c>
      <c r="H155" s="2">
        <f t="shared" si="14"/>
        <v>2.6573889529601797</v>
      </c>
      <c r="I155" s="1">
        <f t="shared" si="15"/>
        <v>2</v>
      </c>
      <c r="J155" s="2">
        <f t="shared" si="16"/>
        <v>0.74840321989117231</v>
      </c>
      <c r="K155" s="10">
        <f t="shared" si="17"/>
        <v>19.495344065350281</v>
      </c>
    </row>
    <row r="156" spans="4:11" x14ac:dyDescent="0.3">
      <c r="D156" s="6">
        <v>151</v>
      </c>
      <c r="E156" s="2">
        <f t="shared" si="19"/>
        <v>7.3930179319807303</v>
      </c>
      <c r="F156" s="9">
        <f t="shared" si="18"/>
        <v>6.3822290104671158</v>
      </c>
      <c r="G156" s="2">
        <f t="shared" si="20"/>
        <v>102.46758472315183</v>
      </c>
      <c r="H156" s="2">
        <f t="shared" si="14"/>
        <v>2.6402253987716926</v>
      </c>
      <c r="I156" s="1">
        <f t="shared" si="15"/>
        <v>2</v>
      </c>
      <c r="J156" s="2">
        <f t="shared" si="16"/>
        <v>0.7393017931980731</v>
      </c>
      <c r="K156" s="10">
        <f t="shared" si="17"/>
        <v>19.614979028646882</v>
      </c>
    </row>
    <row r="157" spans="4:11" x14ac:dyDescent="0.3">
      <c r="D157" s="6">
        <v>152</v>
      </c>
      <c r="E157" s="2">
        <f t="shared" si="19"/>
        <v>7.2939415375543506</v>
      </c>
      <c r="F157" s="9">
        <f t="shared" si="18"/>
        <v>6.2844209471539472</v>
      </c>
      <c r="G157" s="2">
        <f t="shared" si="20"/>
        <v>96.085355712684716</v>
      </c>
      <c r="H157" s="2">
        <f t="shared" si="14"/>
        <v>2.6214509553137768</v>
      </c>
      <c r="I157" s="1">
        <f t="shared" si="15"/>
        <v>2</v>
      </c>
      <c r="J157" s="2">
        <f t="shared" si="16"/>
        <v>0.72939415375543515</v>
      </c>
      <c r="K157" s="10">
        <f t="shared" si="17"/>
        <v>19.747748561433077</v>
      </c>
    </row>
    <row r="158" spans="4:11" x14ac:dyDescent="0.3">
      <c r="D158" s="6">
        <v>153</v>
      </c>
      <c r="E158" s="2">
        <f t="shared" si="19"/>
        <v>7.1859983391126923</v>
      </c>
      <c r="F158" s="9">
        <f t="shared" si="18"/>
        <v>6.1784050803714248</v>
      </c>
      <c r="G158" s="2">
        <f t="shared" si="20"/>
        <v>89.800934765530769</v>
      </c>
      <c r="H158" s="2">
        <f t="shared" si="14"/>
        <v>2.6008865544303483</v>
      </c>
      <c r="I158" s="1">
        <f t="shared" si="15"/>
        <v>2</v>
      </c>
      <c r="J158" s="2">
        <f t="shared" si="16"/>
        <v>0.71859983391126925</v>
      </c>
      <c r="K158" s="10">
        <f t="shared" si="17"/>
        <v>19.895514370094752</v>
      </c>
    </row>
    <row r="159" spans="4:11" x14ac:dyDescent="0.3">
      <c r="D159" s="6">
        <v>154</v>
      </c>
      <c r="E159" s="2">
        <f t="shared" si="19"/>
        <v>7.0682850596317719</v>
      </c>
      <c r="F159" s="9">
        <f t="shared" si="18"/>
        <v>6.0634387094267099</v>
      </c>
      <c r="G159" s="2">
        <f t="shared" si="20"/>
        <v>83.62252968515935</v>
      </c>
      <c r="H159" s="2">
        <f t="shared" si="14"/>
        <v>2.5783271108703758</v>
      </c>
      <c r="I159" s="1">
        <f t="shared" si="15"/>
        <v>2</v>
      </c>
      <c r="J159" s="2">
        <f t="shared" si="16"/>
        <v>0.70682850596317726</v>
      </c>
      <c r="K159" s="10">
        <f t="shared" si="17"/>
        <v>20.060497528293496</v>
      </c>
    </row>
    <row r="160" spans="4:11" x14ac:dyDescent="0.3">
      <c r="D160" s="6">
        <v>155</v>
      </c>
      <c r="E160" s="2">
        <f t="shared" si="19"/>
        <v>6.9397836645389717</v>
      </c>
      <c r="F160" s="9">
        <f t="shared" si="18"/>
        <v>5.9386984156961091</v>
      </c>
      <c r="G160" s="2">
        <f t="shared" si="20"/>
        <v>77.559090975732644</v>
      </c>
      <c r="H160" s="2">
        <f t="shared" si="14"/>
        <v>2.5535362878235071</v>
      </c>
      <c r="I160" s="1">
        <f t="shared" si="15"/>
        <v>2</v>
      </c>
      <c r="J160" s="2">
        <f t="shared" si="16"/>
        <v>0.69397836645389721</v>
      </c>
      <c r="K160" s="10">
        <f t="shared" si="17"/>
        <v>20.245372029455339</v>
      </c>
    </row>
    <row r="161" spans="4:11" x14ac:dyDescent="0.3">
      <c r="D161" s="6">
        <v>156</v>
      </c>
      <c r="E161" s="2">
        <f t="shared" si="19"/>
        <v>6.7993415859085813</v>
      </c>
      <c r="F161" s="9">
        <f t="shared" si="18"/>
        <v>5.8032675980887918</v>
      </c>
      <c r="G161" s="2">
        <f t="shared" si="20"/>
        <v>71.620392560036535</v>
      </c>
      <c r="H161" s="2">
        <f t="shared" si="14"/>
        <v>2.5262398253238256</v>
      </c>
      <c r="I161" s="1">
        <f t="shared" si="15"/>
        <v>2</v>
      </c>
      <c r="J161" s="2">
        <f t="shared" si="16"/>
        <v>0.67993415859085815</v>
      </c>
      <c r="K161" s="10">
        <f t="shared" si="17"/>
        <v>20.453389932460325</v>
      </c>
    </row>
    <row r="162" spans="4:11" x14ac:dyDescent="0.3">
      <c r="D162" s="6">
        <v>157</v>
      </c>
      <c r="E162" s="2">
        <f t="shared" si="19"/>
        <v>6.645647252641548</v>
      </c>
      <c r="F162" s="9">
        <f t="shared" si="18"/>
        <v>5.6561209633739518</v>
      </c>
      <c r="G162" s="2">
        <f t="shared" si="20"/>
        <v>65.817124961947741</v>
      </c>
      <c r="H162" s="2">
        <f t="shared" si="14"/>
        <v>2.4961169155720655</v>
      </c>
      <c r="I162" s="1">
        <f t="shared" si="15"/>
        <v>2</v>
      </c>
      <c r="J162" s="2">
        <f t="shared" si="16"/>
        <v>0.66456472526415489</v>
      </c>
      <c r="K162" s="10">
        <f t="shared" si="17"/>
        <v>20.688551520364705</v>
      </c>
    </row>
    <row r="163" spans="4:11" x14ac:dyDescent="0.3">
      <c r="D163" s="6">
        <v>158</v>
      </c>
      <c r="E163" s="2">
        <f t="shared" si="19"/>
        <v>6.477199442949459</v>
      </c>
      <c r="F163" s="9">
        <f t="shared" si="18"/>
        <v>5.4961048683389491</v>
      </c>
      <c r="G163" s="2">
        <f t="shared" si="20"/>
        <v>60.16100399857379</v>
      </c>
      <c r="H163" s="2">
        <f t="shared" si="14"/>
        <v>2.4627888748848163</v>
      </c>
      <c r="I163" s="1">
        <f t="shared" si="15"/>
        <v>2</v>
      </c>
      <c r="J163" s="2">
        <f t="shared" si="16"/>
        <v>0.64771994429494595</v>
      </c>
      <c r="K163" s="10">
        <f t="shared" si="17"/>
        <v>20.955840921764338</v>
      </c>
    </row>
    <row r="164" spans="4:11" x14ac:dyDescent="0.3">
      <c r="D164" s="6">
        <v>159</v>
      </c>
      <c r="E164" s="2">
        <f t="shared" si="19"/>
        <v>6.2922683735393301</v>
      </c>
      <c r="F164" s="9">
        <f t="shared" si="18"/>
        <v>5.3219118766188549</v>
      </c>
      <c r="G164" s="2">
        <f t="shared" si="20"/>
        <v>54.664899130234843</v>
      </c>
      <c r="H164" s="2">
        <f t="shared" si="14"/>
        <v>2.4258039956695758</v>
      </c>
      <c r="I164" s="1">
        <f t="shared" si="15"/>
        <v>2</v>
      </c>
      <c r="J164" s="2">
        <f t="shared" si="16"/>
        <v>0.62922683735393303</v>
      </c>
      <c r="K164" s="10">
        <f t="shared" si="17"/>
        <v>21.261559157996295</v>
      </c>
    </row>
    <row r="165" spans="4:11" x14ac:dyDescent="0.3">
      <c r="D165" s="6">
        <v>160</v>
      </c>
      <c r="E165" s="2">
        <f t="shared" si="19"/>
        <v>6.0888455318549735</v>
      </c>
      <c r="F165" s="9">
        <f t="shared" si="18"/>
        <v>5.1320470314336228</v>
      </c>
      <c r="G165" s="2">
        <f t="shared" si="20"/>
        <v>49.342987253615988</v>
      </c>
      <c r="H165" s="2">
        <f t="shared" si="14"/>
        <v>2.3846168725246408</v>
      </c>
      <c r="I165" s="1">
        <f t="shared" si="15"/>
        <v>2</v>
      </c>
      <c r="J165" s="2">
        <f t="shared" si="16"/>
        <v>0.60888455318549739</v>
      </c>
      <c r="K165" s="10">
        <f t="shared" si="17"/>
        <v>21.613806030975258</v>
      </c>
    </row>
    <row r="166" spans="4:11" x14ac:dyDescent="0.3">
      <c r="D166" s="6">
        <v>161</v>
      </c>
      <c r="E166" s="2">
        <f t="shared" si="19"/>
        <v>5.8645778511941167</v>
      </c>
      <c r="F166" s="9">
        <f t="shared" si="18"/>
        <v>4.9247819074754835</v>
      </c>
      <c r="G166" s="2">
        <f t="shared" si="20"/>
        <v>44.210940222182366</v>
      </c>
      <c r="H166" s="2">
        <f t="shared" si="14"/>
        <v>2.3385595168939362</v>
      </c>
      <c r="I166" s="1">
        <f t="shared" si="15"/>
        <v>2</v>
      </c>
      <c r="J166" s="2">
        <f t="shared" si="16"/>
        <v>0.58645778511941171</v>
      </c>
      <c r="K166" s="10">
        <f t="shared" si="17"/>
        <v>22.023196310087108</v>
      </c>
    </row>
    <row r="167" spans="4:11" x14ac:dyDescent="0.3">
      <c r="D167" s="6">
        <v>162</v>
      </c>
      <c r="E167" s="2">
        <f t="shared" si="19"/>
        <v>5.6166795829686409</v>
      </c>
      <c r="F167" s="9">
        <f t="shared" si="18"/>
        <v>4.698090009237772</v>
      </c>
      <c r="G167" s="2">
        <f t="shared" si="20"/>
        <v>39.286158314706881</v>
      </c>
      <c r="H167" s="2">
        <f t="shared" si="14"/>
        <v>2.2867998832443015</v>
      </c>
      <c r="I167" s="1">
        <f t="shared" si="15"/>
        <v>2</v>
      </c>
      <c r="J167" s="2">
        <f t="shared" si="16"/>
        <v>0.56166795829686411</v>
      </c>
      <c r="K167" s="10">
        <f t="shared" si="17"/>
        <v>22.503957726167382</v>
      </c>
    </row>
    <row r="168" spans="4:11" x14ac:dyDescent="0.3">
      <c r="D168" s="6">
        <v>163</v>
      </c>
      <c r="E168" s="2">
        <f t="shared" si="19"/>
        <v>5.3418115079160788</v>
      </c>
      <c r="F168" s="9">
        <f t="shared" si="18"/>
        <v>4.4495525480673717</v>
      </c>
      <c r="G168" s="2">
        <f t="shared" si="20"/>
        <v>34.588068305469108</v>
      </c>
      <c r="H168" s="2">
        <f t="shared" si="14"/>
        <v>2.2282803773551922</v>
      </c>
      <c r="I168" s="1">
        <f t="shared" si="15"/>
        <v>2</v>
      </c>
      <c r="J168" s="2">
        <f t="shared" si="16"/>
        <v>0.53418115079160788</v>
      </c>
      <c r="K168" s="10">
        <f t="shared" si="17"/>
        <v>23.075676836781941</v>
      </c>
    </row>
    <row r="169" spans="4:11" x14ac:dyDescent="0.3">
      <c r="D169" s="6">
        <v>164</v>
      </c>
      <c r="E169" s="2">
        <f t="shared" si="19"/>
        <v>5.0359107344796632</v>
      </c>
      <c r="F169" s="9">
        <f t="shared" si="18"/>
        <v>4.1762149319759851</v>
      </c>
      <c r="G169" s="2">
        <f t="shared" si="20"/>
        <v>30.138515757401734</v>
      </c>
      <c r="H169" s="2">
        <f t="shared" si="14"/>
        <v>2.1616231129617676</v>
      </c>
      <c r="I169" s="1">
        <f t="shared" si="15"/>
        <v>2</v>
      </c>
      <c r="J169" s="2">
        <f t="shared" si="16"/>
        <v>0.50359107344796639</v>
      </c>
      <c r="K169" s="10">
        <f t="shared" si="17"/>
        <v>23.766198290682041</v>
      </c>
    </row>
    <row r="170" spans="4:11" x14ac:dyDescent="0.3">
      <c r="D170" s="6">
        <v>165</v>
      </c>
      <c r="E170" s="2">
        <f t="shared" si="19"/>
        <v>4.6939427739934647</v>
      </c>
      <c r="F170" s="9">
        <f t="shared" si="18"/>
        <v>3.8743564942558972</v>
      </c>
      <c r="G170" s="2">
        <f t="shared" si="20"/>
        <v>25.96230082542575</v>
      </c>
      <c r="H170" s="2">
        <f t="shared" si="14"/>
        <v>2.0849769257788444</v>
      </c>
      <c r="I170" s="1">
        <f t="shared" si="15"/>
        <v>2</v>
      </c>
      <c r="J170" s="2">
        <f t="shared" si="16"/>
        <v>0.46939427739934647</v>
      </c>
      <c r="K170" s="10">
        <f t="shared" si="17"/>
        <v>24.616699978797101</v>
      </c>
    </row>
    <row r="171" spans="4:11" x14ac:dyDescent="0.3">
      <c r="D171" s="6">
        <v>166</v>
      </c>
      <c r="E171" s="2">
        <f t="shared" si="19"/>
        <v>4.3095254223729631</v>
      </c>
      <c r="F171" s="9">
        <f t="shared" si="18"/>
        <v>3.5390964781414431</v>
      </c>
      <c r="G171" s="2">
        <f t="shared" si="20"/>
        <v>22.087944331169851</v>
      </c>
      <c r="H171" s="2">
        <f t="shared" si="14"/>
        <v>1.995755406708871</v>
      </c>
      <c r="I171" s="1">
        <f t="shared" si="15"/>
        <v>2</v>
      </c>
      <c r="J171" s="2">
        <f t="shared" si="16"/>
        <v>0.43095254223729634</v>
      </c>
      <c r="K171" s="10">
        <f t="shared" si="17"/>
        <v>25.691177189695296</v>
      </c>
    </row>
    <row r="172" spans="4:11" x14ac:dyDescent="0.3">
      <c r="D172" s="6">
        <v>167</v>
      </c>
      <c r="E172" s="2">
        <f t="shared" si="19"/>
        <v>3.8743282868445377</v>
      </c>
      <c r="F172" s="9">
        <f t="shared" si="18"/>
        <v>4.1961920074468022</v>
      </c>
      <c r="G172" s="2">
        <f t="shared" si="20"/>
        <v>18.548847853028409</v>
      </c>
      <c r="H172" s="2">
        <f t="shared" si="14"/>
        <v>2.0000000000000004</v>
      </c>
      <c r="I172" s="1">
        <f t="shared" si="15"/>
        <v>2</v>
      </c>
      <c r="J172" s="2">
        <f t="shared" si="16"/>
        <v>0.38743282868445378</v>
      </c>
      <c r="K172" s="10">
        <f t="shared" si="17"/>
        <v>27.095708985803508</v>
      </c>
    </row>
    <row r="173" spans="4:11" x14ac:dyDescent="0.3">
      <c r="D173" s="6">
        <v>168</v>
      </c>
      <c r="E173" s="2">
        <f t="shared" si="19"/>
        <v>3.4868954581600837</v>
      </c>
      <c r="F173" s="9">
        <f t="shared" si="18"/>
        <v>4.914638608491158</v>
      </c>
      <c r="G173" s="2">
        <f t="shared" si="20"/>
        <v>14.352655845581607</v>
      </c>
      <c r="H173" s="2">
        <f t="shared" si="14"/>
        <v>2.0000000000000004</v>
      </c>
      <c r="I173" s="1">
        <f t="shared" si="15"/>
        <v>2</v>
      </c>
      <c r="J173" s="2">
        <f t="shared" si="16"/>
        <v>0.34868954581600842</v>
      </c>
      <c r="K173" s="10">
        <f t="shared" si="17"/>
        <v>28.561385070743356</v>
      </c>
    </row>
    <row r="174" spans="4:11" x14ac:dyDescent="0.3">
      <c r="D174" s="6">
        <v>169</v>
      </c>
      <c r="E174" s="2">
        <f t="shared" si="19"/>
        <v>3.138205912344076</v>
      </c>
      <c r="F174" s="9">
        <f t="shared" si="18"/>
        <v>5.7560932886787404</v>
      </c>
      <c r="G174" s="2">
        <f t="shared" si="20"/>
        <v>9.4380172370904489</v>
      </c>
      <c r="H174" s="2">
        <f t="shared" si="14"/>
        <v>2.0000000000000004</v>
      </c>
      <c r="I174" s="1">
        <f t="shared" si="15"/>
        <v>2</v>
      </c>
      <c r="J174" s="2">
        <f t="shared" si="16"/>
        <v>0.31382059123440764</v>
      </c>
      <c r="K174" s="10">
        <f t="shared" si="17"/>
        <v>30.10634331755945</v>
      </c>
    </row>
    <row r="175" spans="4:11" ht="15" thickBot="1" x14ac:dyDescent="0.35">
      <c r="D175" s="13">
        <v>170</v>
      </c>
      <c r="E175" s="14">
        <f t="shared" si="19"/>
        <v>2.824385321109669</v>
      </c>
      <c r="F175" s="15">
        <f t="shared" si="18"/>
        <v>6.7416167469014479</v>
      </c>
      <c r="G175" s="14">
        <f t="shared" si="20"/>
        <v>3.6819239484117086</v>
      </c>
      <c r="H175" s="14">
        <f t="shared" si="14"/>
        <v>2</v>
      </c>
      <c r="I175" s="16">
        <f t="shared" si="15"/>
        <v>2</v>
      </c>
      <c r="J175" s="14">
        <f t="shared" si="16"/>
        <v>0.28243853211096692</v>
      </c>
      <c r="K175" s="17">
        <f t="shared" si="17"/>
        <v>31.734872300825941</v>
      </c>
    </row>
    <row r="176" spans="4:11" x14ac:dyDescent="0.3">
      <c r="D176" s="6">
        <v>171</v>
      </c>
      <c r="E176" s="2">
        <f t="shared" si="19"/>
        <v>2.5419467889987022</v>
      </c>
      <c r="F176" s="9">
        <f t="shared" si="18"/>
        <v>7.8958755674605428</v>
      </c>
      <c r="G176" s="2">
        <f t="shared" si="20"/>
        <v>-3.0596927984897393</v>
      </c>
      <c r="H176" s="2">
        <f t="shared" si="14"/>
        <v>1.9999999999999998</v>
      </c>
      <c r="I176" s="1">
        <f t="shared" si="15"/>
        <v>2</v>
      </c>
      <c r="J176" s="2">
        <f t="shared" si="16"/>
        <v>0.25419467889987024</v>
      </c>
      <c r="K176" s="10">
        <f t="shared" si="17"/>
        <v>33.451492575066055</v>
      </c>
    </row>
    <row r="177" spans="4:16" x14ac:dyDescent="0.3">
      <c r="D177" s="6">
        <v>172</v>
      </c>
      <c r="E177" s="2">
        <f t="shared" si="19"/>
        <v>2.2877521100988321</v>
      </c>
      <c r="F177" s="9">
        <f t="shared" si="18"/>
        <v>9.2477595979443699</v>
      </c>
      <c r="G177" s="2">
        <f t="shared" si="20"/>
        <v>-10.955568365950281</v>
      </c>
      <c r="H177" s="2">
        <f t="shared" si="14"/>
        <v>2.0000000000000004</v>
      </c>
      <c r="I177" s="1">
        <f t="shared" si="15"/>
        <v>2</v>
      </c>
      <c r="J177" s="2">
        <f t="shared" si="16"/>
        <v>0.22877521100988321</v>
      </c>
      <c r="K177" s="10">
        <f t="shared" si="17"/>
        <v>35.260969223139931</v>
      </c>
      <c r="P177">
        <f>38/132</f>
        <v>0.2878787878787879</v>
      </c>
    </row>
    <row r="178" spans="4:16" x14ac:dyDescent="0.3">
      <c r="D178" s="6">
        <v>173</v>
      </c>
      <c r="E178" s="2">
        <f t="shared" si="19"/>
        <v>2.0589768990889494</v>
      </c>
      <c r="F178" s="9">
        <f t="shared" si="18"/>
        <v>10.831105030810068</v>
      </c>
      <c r="G178" s="2">
        <f t="shared" si="20"/>
        <v>-20.203327963894651</v>
      </c>
      <c r="H178" s="2">
        <f t="shared" si="14"/>
        <v>2.0000000000000004</v>
      </c>
      <c r="I178" s="1">
        <f t="shared" si="15"/>
        <v>2</v>
      </c>
      <c r="J178" s="2">
        <f t="shared" si="16"/>
        <v>0.20589768990889495</v>
      </c>
      <c r="K178" s="10">
        <f t="shared" si="17"/>
        <v>37.168325083406721</v>
      </c>
      <c r="P178">
        <f>302/264</f>
        <v>1.143939393939394</v>
      </c>
    </row>
    <row r="179" spans="4:16" x14ac:dyDescent="0.3">
      <c r="D179" s="6">
        <v>174</v>
      </c>
      <c r="E179" s="2">
        <f t="shared" si="19"/>
        <v>1.8530792091800554</v>
      </c>
      <c r="F179" s="9">
        <f t="shared" si="18"/>
        <v>12.685541286617775</v>
      </c>
      <c r="G179" s="2">
        <f t="shared" si="20"/>
        <v>-31.034432994704719</v>
      </c>
      <c r="H179" s="2">
        <f t="shared" si="14"/>
        <v>2</v>
      </c>
      <c r="I179" s="1">
        <f t="shared" si="15"/>
        <v>2</v>
      </c>
      <c r="J179" s="2">
        <f t="shared" si="16"/>
        <v>0.18530792091800555</v>
      </c>
      <c r="K179" s="10">
        <f t="shared" si="17"/>
        <v>39.178854692377683</v>
      </c>
    </row>
    <row r="180" spans="4:16" x14ac:dyDescent="0.3">
      <c r="D180" s="6">
        <v>175</v>
      </c>
      <c r="E180" s="2">
        <f t="shared" si="19"/>
        <v>1.6677712882620501</v>
      </c>
      <c r="F180" s="9">
        <f t="shared" si="18"/>
        <v>14.857482895487047</v>
      </c>
      <c r="G180" s="2">
        <f t="shared" si="20"/>
        <v>-43.719974281322493</v>
      </c>
      <c r="H180" s="2">
        <f t="shared" si="14"/>
        <v>2.0000000000000004</v>
      </c>
      <c r="I180" s="1">
        <f t="shared" si="15"/>
        <v>2</v>
      </c>
      <c r="J180" s="2">
        <f t="shared" si="16"/>
        <v>0.16677712882620502</v>
      </c>
      <c r="K180" s="10">
        <f t="shared" si="17"/>
        <v>41.298138981563014</v>
      </c>
    </row>
    <row r="181" spans="4:16" x14ac:dyDescent="0.3">
      <c r="D181" s="6">
        <v>176</v>
      </c>
      <c r="E181" s="2">
        <f t="shared" si="19"/>
        <v>1.5009941594358458</v>
      </c>
      <c r="F181" s="9">
        <f t="shared" si="18"/>
        <v>17.401291202493507</v>
      </c>
      <c r="G181" s="2">
        <f t="shared" si="20"/>
        <v>-58.577457176809538</v>
      </c>
      <c r="H181" s="2">
        <f t="shared" si="14"/>
        <v>2.0000000000000004</v>
      </c>
      <c r="I181" s="1">
        <f t="shared" si="15"/>
        <v>2</v>
      </c>
      <c r="J181" s="2">
        <f t="shared" si="16"/>
        <v>0.15009941594358459</v>
      </c>
      <c r="K181" s="10">
        <f t="shared" si="17"/>
        <v>43.532060769308529</v>
      </c>
    </row>
    <row r="182" spans="4:16" x14ac:dyDescent="0.3">
      <c r="D182" s="6">
        <v>177</v>
      </c>
      <c r="E182" s="2">
        <f t="shared" si="19"/>
        <v>1.3508947434922616</v>
      </c>
      <c r="F182" s="9">
        <f t="shared" si="18"/>
        <v>20.380634973233239</v>
      </c>
      <c r="G182" s="2">
        <f t="shared" si="20"/>
        <v>-75.978748379303042</v>
      </c>
      <c r="H182" s="2">
        <f t="shared" si="14"/>
        <v>2</v>
      </c>
      <c r="I182" s="1">
        <f t="shared" si="15"/>
        <v>2</v>
      </c>
      <c r="J182" s="2">
        <f t="shared" si="16"/>
        <v>0.13508947434922616</v>
      </c>
      <c r="K182" s="10">
        <f t="shared" si="17"/>
        <v>45.886821090625553</v>
      </c>
    </row>
    <row r="183" spans="4:16" x14ac:dyDescent="0.3">
      <c r="D183" s="6">
        <v>178</v>
      </c>
      <c r="E183" s="2">
        <f t="shared" si="19"/>
        <v>1.2158052691430357</v>
      </c>
      <c r="F183" s="9">
        <f t="shared" si="18"/>
        <v>23.87008395403771</v>
      </c>
      <c r="G183" s="2">
        <f t="shared" si="20"/>
        <v>-96.359383352536284</v>
      </c>
      <c r="H183" s="2">
        <f t="shared" si="14"/>
        <v>2</v>
      </c>
      <c r="I183" s="1">
        <f t="shared" si="15"/>
        <v>2</v>
      </c>
      <c r="J183" s="2">
        <f t="shared" si="16"/>
        <v>0.12158052691430357</v>
      </c>
      <c r="K183" s="10">
        <f t="shared" si="17"/>
        <v>48.368956410342804</v>
      </c>
    </row>
    <row r="184" spans="4:16" x14ac:dyDescent="0.3">
      <c r="D184" s="6">
        <v>179</v>
      </c>
      <c r="E184" s="2">
        <f t="shared" si="19"/>
        <v>1.0942247422287319</v>
      </c>
      <c r="F184" s="9">
        <f t="shared" si="18"/>
        <v>27.956975271924879</v>
      </c>
      <c r="G184" s="2">
        <f t="shared" si="20"/>
        <v>-120.22946730657399</v>
      </c>
      <c r="H184" s="2">
        <f t="shared" si="14"/>
        <v>2.0000000000000004</v>
      </c>
      <c r="I184" s="1">
        <f t="shared" si="15"/>
        <v>2</v>
      </c>
      <c r="J184" s="2">
        <f t="shared" si="16"/>
        <v>0.1094224742228732</v>
      </c>
      <c r="K184" s="10">
        <f t="shared" si="17"/>
        <v>50.985356767361722</v>
      </c>
    </row>
    <row r="185" spans="4:16" x14ac:dyDescent="0.3">
      <c r="D185" s="6">
        <v>180</v>
      </c>
      <c r="E185" s="2">
        <f t="shared" si="19"/>
        <v>0.98480226800585913</v>
      </c>
      <c r="F185" s="9">
        <f t="shared" si="18"/>
        <v>32.743599388254736</v>
      </c>
      <c r="G185" s="2">
        <f t="shared" si="20"/>
        <v>-148.18644257849888</v>
      </c>
      <c r="H185" s="2">
        <f t="shared" si="14"/>
        <v>2</v>
      </c>
      <c r="I185" s="1">
        <f t="shared" si="15"/>
        <v>2</v>
      </c>
      <c r="J185" s="2">
        <f t="shared" si="16"/>
        <v>9.8480226800585921E-2</v>
      </c>
      <c r="K185" s="10">
        <f t="shared" si="17"/>
        <v>53.743284900380878</v>
      </c>
    </row>
    <row r="186" spans="4:16" x14ac:dyDescent="0.3">
      <c r="D186" s="6">
        <v>181</v>
      </c>
      <c r="E186" s="2">
        <f t="shared" si="19"/>
        <v>0.88632204120527314</v>
      </c>
      <c r="F186" s="9">
        <f t="shared" si="18"/>
        <v>38.349760318141101</v>
      </c>
      <c r="G186" s="2">
        <f t="shared" si="20"/>
        <v>-180.93004196675361</v>
      </c>
      <c r="H186" s="2">
        <f t="shared" si="14"/>
        <v>2</v>
      </c>
      <c r="I186" s="1">
        <f t="shared" si="15"/>
        <v>2</v>
      </c>
      <c r="J186" s="2">
        <f t="shared" si="16"/>
        <v>8.8632204120527316E-2</v>
      </c>
      <c r="K186" s="10">
        <f t="shared" si="17"/>
        <v>56.650396408179674</v>
      </c>
    </row>
    <row r="187" spans="4:16" x14ac:dyDescent="0.3">
      <c r="D187" s="6">
        <v>182</v>
      </c>
      <c r="E187" s="2">
        <f t="shared" si="19"/>
        <v>0.79768983708474595</v>
      </c>
      <c r="F187" s="9">
        <f t="shared" si="18"/>
        <v>44.915774195136805</v>
      </c>
      <c r="G187" s="2">
        <f t="shared" si="20"/>
        <v>-219.27980228489471</v>
      </c>
      <c r="H187" s="2">
        <f t="shared" si="14"/>
        <v>2.0000000000000004</v>
      </c>
      <c r="I187" s="1">
        <f t="shared" si="15"/>
        <v>2</v>
      </c>
      <c r="J187" s="2">
        <f t="shared" si="16"/>
        <v>7.97689837084746E-2</v>
      </c>
      <c r="K187" s="10">
        <f t="shared" si="17"/>
        <v>59.714761000423195</v>
      </c>
    </row>
    <row r="188" spans="4:16" x14ac:dyDescent="0.3">
      <c r="D188" s="6">
        <v>183</v>
      </c>
      <c r="E188" s="2">
        <f t="shared" si="19"/>
        <v>0.71792085337627187</v>
      </c>
      <c r="F188" s="9">
        <f t="shared" si="18"/>
        <v>52.605981232017896</v>
      </c>
      <c r="G188" s="2">
        <f t="shared" si="20"/>
        <v>-264.19557648003149</v>
      </c>
      <c r="H188" s="2">
        <f t="shared" si="14"/>
        <v>2.0000000000000004</v>
      </c>
      <c r="I188" s="1">
        <f t="shared" si="15"/>
        <v>2</v>
      </c>
      <c r="J188" s="2">
        <f t="shared" si="16"/>
        <v>7.1792085337627196E-2</v>
      </c>
      <c r="K188" s="10">
        <f t="shared" si="17"/>
        <v>62.944884897977396</v>
      </c>
    </row>
    <row r="189" spans="4:16" x14ac:dyDescent="0.3">
      <c r="D189" s="6">
        <v>184</v>
      </c>
      <c r="E189" s="2">
        <f t="shared" si="19"/>
        <v>0.64612876803864505</v>
      </c>
      <c r="F189" s="9">
        <f t="shared" si="18"/>
        <v>61.612858978239657</v>
      </c>
      <c r="G189" s="2">
        <f t="shared" si="20"/>
        <v>-316.80155771204937</v>
      </c>
      <c r="H189" s="2">
        <f t="shared" si="14"/>
        <v>1.9999999999999998</v>
      </c>
      <c r="I189" s="1">
        <f t="shared" si="15"/>
        <v>2</v>
      </c>
      <c r="J189" s="2">
        <f t="shared" si="16"/>
        <v>6.4612876803864502E-2</v>
      </c>
      <c r="K189" s="10">
        <f t="shared" si="17"/>
        <v>66.349734444914617</v>
      </c>
    </row>
    <row r="190" spans="4:16" x14ac:dyDescent="0.3">
      <c r="D190" s="6">
        <v>185</v>
      </c>
      <c r="E190" s="2">
        <f t="shared" si="19"/>
        <v>0.5815158912347802</v>
      </c>
      <c r="F190" s="9">
        <f t="shared" si="18"/>
        <v>72.161839824441557</v>
      </c>
      <c r="G190" s="2">
        <f t="shared" si="20"/>
        <v>-378.41441669028904</v>
      </c>
      <c r="H190" s="2">
        <f t="shared" si="14"/>
        <v>1.9999999999999998</v>
      </c>
      <c r="I190" s="1">
        <f t="shared" si="15"/>
        <v>2</v>
      </c>
      <c r="J190" s="2">
        <f t="shared" si="16"/>
        <v>5.8151589123478023E-2</v>
      </c>
      <c r="K190" s="10">
        <f t="shared" si="17"/>
        <v>69.938760997752652</v>
      </c>
    </row>
    <row r="191" spans="4:16" x14ac:dyDescent="0.3">
      <c r="D191" s="6">
        <v>186</v>
      </c>
      <c r="E191" s="2">
        <f t="shared" si="19"/>
        <v>0.52336430211130169</v>
      </c>
      <c r="F191" s="9">
        <f t="shared" si="18"/>
        <v>84.516953330918795</v>
      </c>
      <c r="G191" s="2">
        <f t="shared" si="20"/>
        <v>-450.57625651473063</v>
      </c>
      <c r="H191" s="2">
        <f t="shared" si="14"/>
        <v>2</v>
      </c>
      <c r="I191" s="1">
        <f t="shared" si="15"/>
        <v>2</v>
      </c>
      <c r="J191" s="2">
        <f t="shared" si="16"/>
        <v>5.2336430211130172E-2</v>
      </c>
      <c r="K191" s="10">
        <f t="shared" si="17"/>
        <v>73.721927161016282</v>
      </c>
    </row>
    <row r="192" spans="4:16" x14ac:dyDescent="0.3">
      <c r="D192" s="6">
        <v>187</v>
      </c>
      <c r="E192" s="2">
        <f t="shared" si="19"/>
        <v>0.47102787190017154</v>
      </c>
      <c r="F192" s="9">
        <f t="shared" si="18"/>
        <v>98.987434601428873</v>
      </c>
      <c r="G192" s="2">
        <f t="shared" si="20"/>
        <v>-535.09320984564943</v>
      </c>
      <c r="H192" s="2">
        <f t="shared" si="14"/>
        <v>2</v>
      </c>
      <c r="I192" s="1">
        <f t="shared" si="15"/>
        <v>2</v>
      </c>
      <c r="J192" s="2">
        <f t="shared" si="16"/>
        <v>4.7102787190017155E-2</v>
      </c>
      <c r="K192" s="10">
        <f t="shared" si="17"/>
        <v>77.709734441947433</v>
      </c>
    </row>
    <row r="193" spans="4:11" x14ac:dyDescent="0.3">
      <c r="D193" s="6">
        <v>188</v>
      </c>
      <c r="E193" s="2">
        <f t="shared" si="19"/>
        <v>0.42392508471015433</v>
      </c>
      <c r="F193" s="9">
        <f t="shared" si="18"/>
        <v>115.93546410276926</v>
      </c>
      <c r="G193" s="2">
        <f t="shared" si="20"/>
        <v>-634.08064444707827</v>
      </c>
      <c r="H193" s="2">
        <f t="shared" si="14"/>
        <v>1.9999999999999998</v>
      </c>
      <c r="I193" s="1">
        <f t="shared" si="15"/>
        <v>2</v>
      </c>
      <c r="J193" s="2">
        <f t="shared" si="16"/>
        <v>4.2392508471015437E-2</v>
      </c>
      <c r="K193" s="10">
        <f t="shared" si="17"/>
        <v>81.913252401129213</v>
      </c>
    </row>
    <row r="194" spans="4:11" x14ac:dyDescent="0.3">
      <c r="D194" s="6">
        <v>189</v>
      </c>
      <c r="E194" s="2">
        <f t="shared" si="19"/>
        <v>0.38153257623913867</v>
      </c>
      <c r="F194" s="9">
        <f t="shared" si="18"/>
        <v>135.78523264942251</v>
      </c>
      <c r="G194" s="2">
        <f t="shared" si="20"/>
        <v>-750.01610854984756</v>
      </c>
      <c r="H194" s="2">
        <f t="shared" si="14"/>
        <v>2</v>
      </c>
      <c r="I194" s="1">
        <f t="shared" si="15"/>
        <v>2</v>
      </c>
      <c r="J194" s="2">
        <f t="shared" si="16"/>
        <v>3.8153257623913868E-2</v>
      </c>
      <c r="K194" s="10">
        <f t="shared" si="17"/>
        <v>86.344149379941612</v>
      </c>
    </row>
    <row r="195" spans="4:11" x14ac:dyDescent="0.3">
      <c r="D195" s="6">
        <v>190</v>
      </c>
      <c r="E195" s="2">
        <f t="shared" si="19"/>
        <v>0.34337931861522475</v>
      </c>
      <c r="F195" s="9">
        <f t="shared" si="18"/>
        <v>159.03355844001285</v>
      </c>
      <c r="G195" s="2">
        <f t="shared" si="20"/>
        <v>-885.80134119927004</v>
      </c>
      <c r="H195" s="2">
        <f t="shared" si="14"/>
        <v>2</v>
      </c>
      <c r="I195" s="1">
        <f t="shared" si="15"/>
        <v>2</v>
      </c>
      <c r="J195" s="2">
        <f t="shared" si="16"/>
        <v>3.4337931861522474E-2</v>
      </c>
      <c r="K195" s="10">
        <f t="shared" si="17"/>
        <v>91.014724890143611</v>
      </c>
    </row>
    <row r="196" spans="4:11" x14ac:dyDescent="0.3">
      <c r="D196" s="6">
        <v>191</v>
      </c>
      <c r="E196" s="2">
        <f t="shared" si="19"/>
        <v>0.30904138675370207</v>
      </c>
      <c r="F196" s="9">
        <f t="shared" si="18"/>
        <v>186.26232187849467</v>
      </c>
      <c r="G196" s="2">
        <f t="shared" si="20"/>
        <v>-1044.8348996392829</v>
      </c>
      <c r="H196" s="2">
        <f t="shared" si="14"/>
        <v>1.9999999999999996</v>
      </c>
      <c r="I196" s="1">
        <f t="shared" si="15"/>
        <v>2</v>
      </c>
      <c r="J196" s="2">
        <f t="shared" si="16"/>
        <v>3.0904138675370209E-2</v>
      </c>
      <c r="K196" s="10">
        <f t="shared" si="17"/>
        <v>95.937943755490721</v>
      </c>
    </row>
    <row r="197" spans="4:11" x14ac:dyDescent="0.3">
      <c r="D197" s="6">
        <v>192</v>
      </c>
      <c r="E197" s="2">
        <f t="shared" si="19"/>
        <v>0.2781372480783314</v>
      </c>
      <c r="F197" s="9">
        <f t="shared" si="18"/>
        <v>218.1530294101693</v>
      </c>
      <c r="G197" s="2">
        <f t="shared" si="20"/>
        <v>-1231.0972215177776</v>
      </c>
      <c r="H197" s="2">
        <f t="shared" si="14"/>
        <v>2</v>
      </c>
      <c r="I197" s="1">
        <f t="shared" si="15"/>
        <v>2</v>
      </c>
      <c r="J197" s="2">
        <f t="shared" si="16"/>
        <v>2.7813724807833142E-2</v>
      </c>
      <c r="K197" s="10">
        <f t="shared" si="17"/>
        <v>101.12747210015968</v>
      </c>
    </row>
    <row r="198" spans="4:11" x14ac:dyDescent="0.3">
      <c r="D198" s="6">
        <v>193</v>
      </c>
      <c r="E198" s="2">
        <f t="shared" si="19"/>
        <v>0.25032352327049817</v>
      </c>
      <c r="F198" s="9">
        <f t="shared" si="18"/>
        <v>255.50387088956828</v>
      </c>
      <c r="G198" s="2">
        <f t="shared" si="20"/>
        <v>-1449.2502509279468</v>
      </c>
      <c r="H198" s="2">
        <f t="shared" ref="H198:H261" si="21">B$10*(E198^B$6)*(F198^B$7)</f>
        <v>2</v>
      </c>
      <c r="I198" s="1">
        <f t="shared" ref="I198:I261" si="22">B$9</f>
        <v>2</v>
      </c>
      <c r="J198" s="2">
        <f t="shared" ref="J198:J261" si="23">B$8*E198</f>
        <v>2.5032352327049819E-2</v>
      </c>
      <c r="K198" s="10">
        <f t="shared" ref="K198:K261" si="24">(1/B$6)*(E198^((B$7-B$6)/B$7))*(B$9^((1-B$7)/B$7))</f>
        <v>106.59771528387868</v>
      </c>
    </row>
    <row r="199" spans="4:11" x14ac:dyDescent="0.3">
      <c r="D199" s="6">
        <v>194</v>
      </c>
      <c r="E199" s="2">
        <f t="shared" si="19"/>
        <v>0.22529117094344853</v>
      </c>
      <c r="F199" s="9">
        <f t="shared" ref="F199:F262" si="25">IF(G198&gt;K198,F198+((F198/(1-B$7))*(((B$8*(1-B$6))-((B$6*B$9)/E199)))),(B$9^(1/B$7))*(B$10^(-1/B$7))*(E199^(-B$6/B$7)))</f>
        <v>299.24969740763953</v>
      </c>
      <c r="G199" s="2">
        <f t="shared" si="20"/>
        <v>-1704.7541218175152</v>
      </c>
      <c r="H199" s="2">
        <f t="shared" si="21"/>
        <v>1.9999999999999998</v>
      </c>
      <c r="I199" s="1">
        <f t="shared" si="22"/>
        <v>2</v>
      </c>
      <c r="J199" s="2">
        <f t="shared" si="23"/>
        <v>2.2529117094344853E-2</v>
      </c>
      <c r="K199" s="10">
        <f t="shared" si="24"/>
        <v>112.3638578890663</v>
      </c>
    </row>
    <row r="200" spans="4:11" x14ac:dyDescent="0.3">
      <c r="D200" s="6">
        <v>195</v>
      </c>
      <c r="E200" s="2">
        <f t="shared" ref="E200:E263" si="26">E199+H199-I199-J199</f>
        <v>0.20276205384910334</v>
      </c>
      <c r="F200" s="9">
        <f t="shared" si="25"/>
        <v>350.48541960160304</v>
      </c>
      <c r="G200" s="2">
        <f t="shared" ref="G200:G263" si="27">G199-F199</f>
        <v>-2004.0038192251548</v>
      </c>
      <c r="H200" s="2">
        <f t="shared" si="21"/>
        <v>2</v>
      </c>
      <c r="I200" s="1">
        <f t="shared" si="22"/>
        <v>2</v>
      </c>
      <c r="J200" s="2">
        <f t="shared" si="23"/>
        <v>2.0276205384910335E-2</v>
      </c>
      <c r="K200" s="10">
        <f t="shared" si="24"/>
        <v>118.44190587097636</v>
      </c>
    </row>
    <row r="201" spans="4:11" x14ac:dyDescent="0.3">
      <c r="D201" s="6">
        <v>196</v>
      </c>
      <c r="E201" s="2">
        <f t="shared" si="26"/>
        <v>0.18248584846419294</v>
      </c>
      <c r="F201" s="9">
        <f t="shared" si="25"/>
        <v>410.49341208181119</v>
      </c>
      <c r="G201" s="2">
        <f t="shared" si="27"/>
        <v>-2354.4892388267576</v>
      </c>
      <c r="H201" s="2">
        <f t="shared" si="21"/>
        <v>1.9999999999999996</v>
      </c>
      <c r="I201" s="1">
        <f t="shared" si="22"/>
        <v>2</v>
      </c>
      <c r="J201" s="2">
        <f t="shared" si="23"/>
        <v>1.8248584846419294E-2</v>
      </c>
      <c r="K201" s="10">
        <f t="shared" si="24"/>
        <v>124.84873098785154</v>
      </c>
    </row>
    <row r="202" spans="4:11" x14ac:dyDescent="0.3">
      <c r="D202" s="6">
        <v>197</v>
      </c>
      <c r="E202" s="2">
        <f t="shared" si="26"/>
        <v>0.16423726361777319</v>
      </c>
      <c r="F202" s="9">
        <f t="shared" si="25"/>
        <v>480.77560987874438</v>
      </c>
      <c r="G202" s="2">
        <f t="shared" si="27"/>
        <v>-2764.9826509085688</v>
      </c>
      <c r="H202" s="2">
        <f t="shared" si="21"/>
        <v>2.0000000000000004</v>
      </c>
      <c r="I202" s="1">
        <f t="shared" si="22"/>
        <v>2</v>
      </c>
      <c r="J202" s="2">
        <f t="shared" si="23"/>
        <v>1.642372636177732E-2</v>
      </c>
      <c r="K202" s="10">
        <f t="shared" si="24"/>
        <v>131.60211763441836</v>
      </c>
    </row>
    <row r="203" spans="4:11" x14ac:dyDescent="0.3">
      <c r="D203" s="6">
        <v>198</v>
      </c>
      <c r="E203" s="2">
        <f t="shared" si="26"/>
        <v>0.14781353725599647</v>
      </c>
      <c r="F203" s="9">
        <f t="shared" si="25"/>
        <v>563.09110024939719</v>
      </c>
      <c r="G203" s="2">
        <f t="shared" si="27"/>
        <v>-3245.7582607873132</v>
      </c>
      <c r="H203" s="2">
        <f t="shared" si="21"/>
        <v>2</v>
      </c>
      <c r="I203" s="1">
        <f t="shared" si="22"/>
        <v>2</v>
      </c>
      <c r="J203" s="2">
        <f t="shared" si="23"/>
        <v>1.4781353725599647E-2</v>
      </c>
      <c r="K203" s="10">
        <f t="shared" si="24"/>
        <v>138.72081220872386</v>
      </c>
    </row>
    <row r="204" spans="4:11" x14ac:dyDescent="0.3">
      <c r="D204" s="6">
        <v>199</v>
      </c>
      <c r="E204" s="2">
        <f t="shared" si="26"/>
        <v>0.1330321835303967</v>
      </c>
      <c r="F204" s="9">
        <f t="shared" si="25"/>
        <v>659.50015072529777</v>
      </c>
      <c r="G204" s="2">
        <f t="shared" si="27"/>
        <v>-3808.8493610367104</v>
      </c>
      <c r="H204" s="2">
        <f t="shared" si="21"/>
        <v>2.0000000000000004</v>
      </c>
      <c r="I204" s="1">
        <f t="shared" si="22"/>
        <v>2</v>
      </c>
      <c r="J204" s="2">
        <f t="shared" si="23"/>
        <v>1.3303218353039671E-2</v>
      </c>
      <c r="K204" s="10">
        <f t="shared" si="24"/>
        <v>146.22457514935354</v>
      </c>
    </row>
    <row r="205" spans="4:11" x14ac:dyDescent="0.3">
      <c r="D205" s="6">
        <v>200</v>
      </c>
      <c r="E205" s="2">
        <f t="shared" si="26"/>
        <v>0.11972896517735747</v>
      </c>
      <c r="F205" s="9">
        <f t="shared" si="25"/>
        <v>772.41577537639876</v>
      </c>
      <c r="G205" s="2">
        <f t="shared" si="27"/>
        <v>-4468.3495117620078</v>
      </c>
      <c r="H205" s="2">
        <f t="shared" si="21"/>
        <v>2.0000000000000004</v>
      </c>
      <c r="I205" s="1">
        <f t="shared" si="22"/>
        <v>2</v>
      </c>
      <c r="J205" s="2">
        <f t="shared" si="23"/>
        <v>1.1972896517735747E-2</v>
      </c>
      <c r="K205" s="10">
        <f t="shared" si="24"/>
        <v>154.13423578747074</v>
      </c>
    </row>
    <row r="206" spans="4:11" x14ac:dyDescent="0.3">
      <c r="D206" s="6">
        <v>201</v>
      </c>
      <c r="E206" s="2">
        <f t="shared" si="26"/>
        <v>0.10775606865962212</v>
      </c>
      <c r="F206" s="9">
        <f t="shared" si="25"/>
        <v>904.6641299386697</v>
      </c>
      <c r="G206" s="2">
        <f t="shared" si="27"/>
        <v>-5240.7652871384062</v>
      </c>
      <c r="H206" s="2">
        <f t="shared" si="21"/>
        <v>2</v>
      </c>
      <c r="I206" s="1">
        <f t="shared" si="22"/>
        <v>2</v>
      </c>
      <c r="J206" s="2">
        <f t="shared" si="23"/>
        <v>1.0775606865962212E-2</v>
      </c>
      <c r="K206" s="10">
        <f t="shared" si="24"/>
        <v>162.47175016594775</v>
      </c>
    </row>
    <row r="207" spans="4:11" x14ac:dyDescent="0.3">
      <c r="D207" s="6">
        <v>202</v>
      </c>
      <c r="E207" s="2">
        <f t="shared" si="26"/>
        <v>9.6980461793659961E-2</v>
      </c>
      <c r="F207" s="9">
        <f t="shared" si="25"/>
        <v>1059.5552474298954</v>
      </c>
      <c r="G207" s="2">
        <f t="shared" si="27"/>
        <v>-6145.4294170770754</v>
      </c>
      <c r="H207" s="2">
        <f t="shared" si="21"/>
        <v>2.0000000000000004</v>
      </c>
      <c r="I207" s="1">
        <f t="shared" si="22"/>
        <v>2</v>
      </c>
      <c r="J207" s="2">
        <f t="shared" si="23"/>
        <v>9.6980461793659961E-3</v>
      </c>
      <c r="K207" s="10">
        <f t="shared" si="24"/>
        <v>171.26026198607821</v>
      </c>
    </row>
    <row r="208" spans="4:11" x14ac:dyDescent="0.3">
      <c r="D208" s="6">
        <v>203</v>
      </c>
      <c r="E208" s="2">
        <f t="shared" si="26"/>
        <v>8.7282415614294492E-2</v>
      </c>
      <c r="F208" s="9">
        <f t="shared" si="25"/>
        <v>1240.9658846895211</v>
      </c>
      <c r="G208" s="2">
        <f t="shared" si="27"/>
        <v>-7204.9846645069711</v>
      </c>
      <c r="H208" s="2">
        <f t="shared" si="21"/>
        <v>1.9999999999999998</v>
      </c>
      <c r="I208" s="1">
        <f t="shared" si="22"/>
        <v>2</v>
      </c>
      <c r="J208" s="2">
        <f t="shared" si="23"/>
        <v>8.7282415614294492E-3</v>
      </c>
      <c r="K208" s="10">
        <f t="shared" si="24"/>
        <v>180.52416685105248</v>
      </c>
    </row>
    <row r="209" spans="4:11" x14ac:dyDescent="0.3">
      <c r="D209" s="6">
        <v>204</v>
      </c>
      <c r="E209" s="2">
        <f t="shared" si="26"/>
        <v>7.8554174052864717E-2</v>
      </c>
      <c r="F209" s="9">
        <f t="shared" si="25"/>
        <v>1453.4365534017732</v>
      </c>
      <c r="G209" s="2">
        <f t="shared" si="27"/>
        <v>-8445.9505491964919</v>
      </c>
      <c r="H209" s="2">
        <f t="shared" si="21"/>
        <v>2</v>
      </c>
      <c r="I209" s="1">
        <f t="shared" si="22"/>
        <v>2</v>
      </c>
      <c r="J209" s="2">
        <f t="shared" si="23"/>
        <v>7.8554174052864727E-3</v>
      </c>
      <c r="K209" s="10">
        <f t="shared" si="24"/>
        <v>190.28917998453122</v>
      </c>
    </row>
    <row r="210" spans="4:11" x14ac:dyDescent="0.3">
      <c r="D210" s="6">
        <v>205</v>
      </c>
      <c r="E210" s="2">
        <f t="shared" si="26"/>
        <v>7.0698756647578104E-2</v>
      </c>
      <c r="F210" s="9">
        <f t="shared" si="25"/>
        <v>1702.2851641831728</v>
      </c>
      <c r="G210" s="2">
        <f t="shared" si="27"/>
        <v>-9899.3871025982644</v>
      </c>
      <c r="H210" s="2">
        <f t="shared" si="21"/>
        <v>2.0000000000000004</v>
      </c>
      <c r="I210" s="1">
        <f t="shared" si="22"/>
        <v>2</v>
      </c>
      <c r="J210" s="2">
        <f t="shared" si="23"/>
        <v>7.0698756647578111E-3</v>
      </c>
      <c r="K210" s="10">
        <f t="shared" si="24"/>
        <v>200.58240761228117</v>
      </c>
    </row>
    <row r="211" spans="4:11" x14ac:dyDescent="0.3">
      <c r="D211" s="6">
        <v>206</v>
      </c>
      <c r="E211" s="2">
        <f t="shared" si="26"/>
        <v>6.3628880982820712E-2</v>
      </c>
      <c r="F211" s="9">
        <f t="shared" si="25"/>
        <v>1993.7401281231319</v>
      </c>
      <c r="G211" s="2">
        <f t="shared" si="27"/>
        <v>-11601.672266781437</v>
      </c>
      <c r="H211" s="2">
        <f t="shared" si="21"/>
        <v>2.0000000000000004</v>
      </c>
      <c r="I211" s="1">
        <f t="shared" si="22"/>
        <v>2</v>
      </c>
      <c r="J211" s="2">
        <f t="shared" si="23"/>
        <v>6.3628880982820714E-3</v>
      </c>
      <c r="K211" s="10">
        <f t="shared" si="24"/>
        <v>211.43242220503419</v>
      </c>
    </row>
    <row r="212" spans="4:11" x14ac:dyDescent="0.3">
      <c r="D212" s="6">
        <v>207</v>
      </c>
      <c r="E212" s="2">
        <f t="shared" si="26"/>
        <v>5.7265992884539305E-2</v>
      </c>
      <c r="F212" s="9">
        <f t="shared" si="25"/>
        <v>2335.0962471647831</v>
      </c>
      <c r="G212" s="2">
        <f t="shared" si="27"/>
        <v>-13595.41239490457</v>
      </c>
      <c r="H212" s="2">
        <f t="shared" si="21"/>
        <v>2</v>
      </c>
      <c r="I212" s="1">
        <f t="shared" si="22"/>
        <v>2</v>
      </c>
      <c r="J212" s="2">
        <f t="shared" si="23"/>
        <v>5.7265992884539306E-3</v>
      </c>
      <c r="K212" s="10">
        <f t="shared" si="24"/>
        <v>222.86934179142148</v>
      </c>
    </row>
    <row r="213" spans="4:11" x14ac:dyDescent="0.3">
      <c r="D213" s="6">
        <v>208</v>
      </c>
      <c r="E213" s="2">
        <f t="shared" si="26"/>
        <v>5.1539393596085219E-2</v>
      </c>
      <c r="F213" s="9">
        <f t="shared" si="25"/>
        <v>2734.897295093424</v>
      </c>
      <c r="G213" s="2">
        <f t="shared" si="27"/>
        <v>-15930.508642069353</v>
      </c>
      <c r="H213" s="2">
        <f t="shared" si="21"/>
        <v>1.9999999999999998</v>
      </c>
      <c r="I213" s="1">
        <f t="shared" si="22"/>
        <v>2</v>
      </c>
      <c r="J213" s="2">
        <f t="shared" si="23"/>
        <v>5.1539393596085224E-3</v>
      </c>
      <c r="K213" s="10">
        <f t="shared" si="24"/>
        <v>234.92491356114809</v>
      </c>
    </row>
    <row r="214" spans="4:11" x14ac:dyDescent="0.3">
      <c r="D214" s="6">
        <v>209</v>
      </c>
      <c r="E214" s="2">
        <f t="shared" si="26"/>
        <v>4.6385454236476539E-2</v>
      </c>
      <c r="F214" s="9">
        <f t="shared" si="25"/>
        <v>3203.1498589366297</v>
      </c>
      <c r="G214" s="2">
        <f t="shared" si="27"/>
        <v>-18665.405937162777</v>
      </c>
      <c r="H214" s="2">
        <f t="shared" si="21"/>
        <v>1.9999999999999993</v>
      </c>
      <c r="I214" s="1">
        <f t="shared" si="22"/>
        <v>2</v>
      </c>
      <c r="J214" s="2">
        <f t="shared" si="23"/>
        <v>4.6385454236476543E-3</v>
      </c>
      <c r="K214" s="10">
        <f t="shared" si="24"/>
        <v>247.63260199046903</v>
      </c>
    </row>
    <row r="215" spans="4:11" x14ac:dyDescent="0.3">
      <c r="D215" s="6">
        <v>210</v>
      </c>
      <c r="E215" s="2">
        <f t="shared" si="26"/>
        <v>4.1746908812828235E-2</v>
      </c>
      <c r="F215" s="9">
        <f t="shared" si="25"/>
        <v>3751.5737929951997</v>
      </c>
      <c r="G215" s="2">
        <f t="shared" si="27"/>
        <v>-21868.555796099408</v>
      </c>
      <c r="H215" s="2">
        <f t="shared" si="21"/>
        <v>2</v>
      </c>
      <c r="I215" s="1">
        <f t="shared" si="22"/>
        <v>2</v>
      </c>
      <c r="J215" s="2">
        <f t="shared" si="23"/>
        <v>4.1746908812828236E-3</v>
      </c>
      <c r="K215" s="10">
        <f t="shared" si="24"/>
        <v>261.02768173461135</v>
      </c>
    </row>
    <row r="216" spans="4:11" x14ac:dyDescent="0.3">
      <c r="D216" s="6">
        <v>211</v>
      </c>
      <c r="E216" s="2">
        <f t="shared" si="26"/>
        <v>3.7572217931545561E-2</v>
      </c>
      <c r="F216" s="9">
        <f t="shared" si="25"/>
        <v>4393.8955540969619</v>
      </c>
      <c r="G216" s="2">
        <f t="shared" si="27"/>
        <v>-25620.129589094609</v>
      </c>
      <c r="H216" s="2">
        <f t="shared" si="21"/>
        <v>1.9999999999999998</v>
      </c>
      <c r="I216" s="1">
        <f t="shared" si="22"/>
        <v>2</v>
      </c>
      <c r="J216" s="2">
        <f t="shared" si="23"/>
        <v>3.7572217931545562E-3</v>
      </c>
      <c r="K216" s="10">
        <f t="shared" si="24"/>
        <v>275.14733554496723</v>
      </c>
    </row>
    <row r="217" spans="4:11" x14ac:dyDescent="0.3">
      <c r="D217" s="6">
        <v>212</v>
      </c>
      <c r="E217" s="2">
        <f t="shared" si="26"/>
        <v>3.3814996138390639E-2</v>
      </c>
      <c r="F217" s="9">
        <f t="shared" si="25"/>
        <v>5146.1917599385988</v>
      </c>
      <c r="G217" s="2">
        <f t="shared" si="27"/>
        <v>-30014.025143191571</v>
      </c>
      <c r="H217" s="2">
        <f t="shared" si="21"/>
        <v>2.0000000000000004</v>
      </c>
      <c r="I217" s="1">
        <f t="shared" si="22"/>
        <v>2</v>
      </c>
      <c r="J217" s="2">
        <f t="shared" si="23"/>
        <v>3.3814996138390643E-3</v>
      </c>
      <c r="K217" s="10">
        <f t="shared" si="24"/>
        <v>290.03075748290252</v>
      </c>
    </row>
    <row r="218" spans="4:11" x14ac:dyDescent="0.3">
      <c r="D218" s="6">
        <v>213</v>
      </c>
      <c r="E218" s="2">
        <f t="shared" si="26"/>
        <v>3.043349652455183E-2</v>
      </c>
      <c r="F218" s="9">
        <f t="shared" si="25"/>
        <v>6027.2915694060075</v>
      </c>
      <c r="G218" s="2">
        <f t="shared" si="27"/>
        <v>-35160.216903130167</v>
      </c>
      <c r="H218" s="2">
        <f t="shared" si="21"/>
        <v>2</v>
      </c>
      <c r="I218" s="1">
        <f t="shared" si="22"/>
        <v>2</v>
      </c>
      <c r="J218" s="2">
        <f t="shared" si="23"/>
        <v>3.0433496524551831E-3</v>
      </c>
      <c r="K218" s="10">
        <f t="shared" si="24"/>
        <v>305.71926171663057</v>
      </c>
    </row>
    <row r="219" spans="4:11" x14ac:dyDescent="0.3">
      <c r="D219" s="6">
        <v>214</v>
      </c>
      <c r="E219" s="2">
        <f t="shared" si="26"/>
        <v>2.7390146872096444E-2</v>
      </c>
      <c r="F219" s="9">
        <f t="shared" si="25"/>
        <v>7059.2479560200181</v>
      </c>
      <c r="G219" s="2">
        <f t="shared" si="27"/>
        <v>-41187.508472536174</v>
      </c>
      <c r="H219" s="2">
        <f t="shared" si="21"/>
        <v>2</v>
      </c>
      <c r="I219" s="1">
        <f t="shared" si="22"/>
        <v>2</v>
      </c>
      <c r="J219" s="2">
        <f t="shared" si="23"/>
        <v>2.7390146872096448E-3</v>
      </c>
      <c r="K219" s="10">
        <f t="shared" si="24"/>
        <v>322.25639720322488</v>
      </c>
    </row>
    <row r="220" spans="4:11" x14ac:dyDescent="0.3">
      <c r="D220" s="6">
        <v>215</v>
      </c>
      <c r="E220" s="2">
        <f t="shared" si="26"/>
        <v>2.4651132184886643E-2</v>
      </c>
      <c r="F220" s="9">
        <f t="shared" si="25"/>
        <v>8267.8896699672569</v>
      </c>
      <c r="G220" s="2">
        <f t="shared" si="27"/>
        <v>-48246.756428556189</v>
      </c>
      <c r="H220" s="2">
        <f t="shared" si="21"/>
        <v>1.9999999999999993</v>
      </c>
      <c r="I220" s="1">
        <f t="shared" si="22"/>
        <v>2</v>
      </c>
      <c r="J220" s="2">
        <f t="shared" si="23"/>
        <v>2.4651132184886643E-3</v>
      </c>
      <c r="K220" s="10">
        <f t="shared" si="24"/>
        <v>339.68806857403632</v>
      </c>
    </row>
    <row r="221" spans="4:11" x14ac:dyDescent="0.3">
      <c r="D221" s="6">
        <v>216</v>
      </c>
      <c r="E221" s="2">
        <f t="shared" si="26"/>
        <v>2.2186018966397464E-2</v>
      </c>
      <c r="F221" s="9">
        <f t="shared" si="25"/>
        <v>9683.4677037315887</v>
      </c>
      <c r="G221" s="2">
        <f t="shared" si="27"/>
        <v>-56514.646098523444</v>
      </c>
      <c r="H221" s="2">
        <f t="shared" si="21"/>
        <v>1.9999999999999998</v>
      </c>
      <c r="I221" s="1">
        <f t="shared" si="22"/>
        <v>2</v>
      </c>
      <c r="J221" s="2">
        <f t="shared" si="23"/>
        <v>2.2186018966397466E-3</v>
      </c>
      <c r="K221" s="10">
        <f t="shared" si="24"/>
        <v>358.06266355914397</v>
      </c>
    </row>
    <row r="222" spans="4:11" x14ac:dyDescent="0.3">
      <c r="D222" s="6">
        <v>217</v>
      </c>
      <c r="E222" s="2">
        <f t="shared" si="26"/>
        <v>1.9967417069757635E-2</v>
      </c>
      <c r="F222" s="9">
        <f t="shared" si="25"/>
        <v>11341.412441656514</v>
      </c>
      <c r="G222" s="2">
        <f t="shared" si="27"/>
        <v>-66198.113802255029</v>
      </c>
      <c r="H222" s="2">
        <f t="shared" si="21"/>
        <v>1.9999999999999998</v>
      </c>
      <c r="I222" s="1">
        <f t="shared" si="22"/>
        <v>2</v>
      </c>
      <c r="J222" s="2">
        <f t="shared" si="23"/>
        <v>1.9967417069757637E-3</v>
      </c>
      <c r="K222" s="10">
        <f t="shared" si="24"/>
        <v>377.43118730448998</v>
      </c>
    </row>
    <row r="223" spans="4:11" x14ac:dyDescent="0.3">
      <c r="D223" s="6">
        <v>218</v>
      </c>
      <c r="E223" s="2">
        <f t="shared" si="26"/>
        <v>1.797067536278148E-2</v>
      </c>
      <c r="F223" s="9">
        <f t="shared" si="25"/>
        <v>13283.220444076758</v>
      </c>
      <c r="G223" s="2">
        <f t="shared" si="27"/>
        <v>-77539.526243911547</v>
      </c>
      <c r="H223" s="2">
        <f t="shared" si="21"/>
        <v>1.9999999999999996</v>
      </c>
      <c r="I223" s="1">
        <f t="shared" si="22"/>
        <v>2</v>
      </c>
      <c r="J223" s="2">
        <f t="shared" si="23"/>
        <v>1.797067536278148E-3</v>
      </c>
      <c r="K223" s="10">
        <f t="shared" si="24"/>
        <v>397.84740395460955</v>
      </c>
    </row>
    <row r="224" spans="4:11" x14ac:dyDescent="0.3">
      <c r="D224" s="6">
        <v>219</v>
      </c>
      <c r="E224" s="2">
        <f t="shared" si="26"/>
        <v>1.6173607826502706E-2</v>
      </c>
      <c r="F224" s="9">
        <f t="shared" si="25"/>
        <v>15557.493061258623</v>
      </c>
      <c r="G224" s="2">
        <f t="shared" si="27"/>
        <v>-90822.7466879883</v>
      </c>
      <c r="H224" s="2">
        <f t="shared" si="21"/>
        <v>2</v>
      </c>
      <c r="I224" s="1">
        <f t="shared" si="22"/>
        <v>2</v>
      </c>
      <c r="J224" s="2">
        <f t="shared" si="23"/>
        <v>1.6173607826502707E-3</v>
      </c>
      <c r="K224" s="10">
        <f t="shared" si="24"/>
        <v>419.36798589389036</v>
      </c>
    </row>
    <row r="225" spans="4:11" x14ac:dyDescent="0.3">
      <c r="D225" s="6">
        <v>220</v>
      </c>
      <c r="E225" s="2">
        <f t="shared" si="26"/>
        <v>1.4556247043852407E-2</v>
      </c>
      <c r="F225" s="9">
        <f t="shared" si="25"/>
        <v>18221.152872534403</v>
      </c>
      <c r="G225" s="2">
        <f t="shared" si="27"/>
        <v>-106380.23974924692</v>
      </c>
      <c r="H225" s="2">
        <f t="shared" si="21"/>
        <v>2</v>
      </c>
      <c r="I225" s="1">
        <f t="shared" si="22"/>
        <v>2</v>
      </c>
      <c r="J225" s="2">
        <f t="shared" si="23"/>
        <v>1.4556247043852409E-3</v>
      </c>
      <c r="K225" s="10">
        <f t="shared" si="24"/>
        <v>442.05267106068629</v>
      </c>
    </row>
    <row r="226" spans="4:11" x14ac:dyDescent="0.3">
      <c r="D226" s="6">
        <v>221</v>
      </c>
      <c r="E226" s="2">
        <f t="shared" si="26"/>
        <v>1.3100622339467037E-2</v>
      </c>
      <c r="F226" s="9">
        <f t="shared" si="25"/>
        <v>21340.868396788628</v>
      </c>
      <c r="G226" s="2">
        <f t="shared" si="27"/>
        <v>-124601.39262178133</v>
      </c>
      <c r="H226" s="2">
        <f t="shared" si="21"/>
        <v>1.9999999999999993</v>
      </c>
      <c r="I226" s="1">
        <f t="shared" si="22"/>
        <v>2</v>
      </c>
      <c r="J226" s="2">
        <f t="shared" si="23"/>
        <v>1.3100622339467039E-3</v>
      </c>
      <c r="K226" s="10">
        <f t="shared" si="24"/>
        <v>465.96442877099219</v>
      </c>
    </row>
    <row r="227" spans="4:11" x14ac:dyDescent="0.3">
      <c r="D227" s="6">
        <v>222</v>
      </c>
      <c r="E227" s="2">
        <f t="shared" si="26"/>
        <v>1.1790560105519592E-2</v>
      </c>
      <c r="F227" s="9">
        <f t="shared" si="25"/>
        <v>24994.722733246075</v>
      </c>
      <c r="G227" s="2">
        <f t="shared" si="27"/>
        <v>-145942.26101856996</v>
      </c>
      <c r="H227" s="2">
        <f t="shared" si="21"/>
        <v>1.9999999999999991</v>
      </c>
      <c r="I227" s="1">
        <f t="shared" si="22"/>
        <v>2</v>
      </c>
      <c r="J227" s="2">
        <f t="shared" si="23"/>
        <v>1.1790560105519592E-3</v>
      </c>
      <c r="K227" s="10">
        <f t="shared" si="24"/>
        <v>491.16963451189162</v>
      </c>
    </row>
    <row r="228" spans="4:11" x14ac:dyDescent="0.3">
      <c r="D228" s="6">
        <v>223</v>
      </c>
      <c r="E228" s="2">
        <f t="shared" si="26"/>
        <v>1.0611504094966862E-2</v>
      </c>
      <c r="F228" s="9">
        <f t="shared" si="25"/>
        <v>29274.167896835334</v>
      </c>
      <c r="G228" s="2">
        <f t="shared" si="27"/>
        <v>-170936.98375181603</v>
      </c>
      <c r="H228" s="2">
        <f t="shared" si="21"/>
        <v>1.9999999999999996</v>
      </c>
      <c r="I228" s="1">
        <f t="shared" si="22"/>
        <v>2</v>
      </c>
      <c r="J228" s="2">
        <f t="shared" si="23"/>
        <v>1.0611504094966862E-3</v>
      </c>
      <c r="K228" s="10">
        <f t="shared" si="24"/>
        <v>517.73825419002628</v>
      </c>
    </row>
    <row r="229" spans="4:11" x14ac:dyDescent="0.3">
      <c r="D229" s="6">
        <v>224</v>
      </c>
      <c r="E229" s="2">
        <f t="shared" si="26"/>
        <v>9.5503536854698971E-3</v>
      </c>
      <c r="F229" s="9">
        <f t="shared" si="25"/>
        <v>34286.313763031387</v>
      </c>
      <c r="G229" s="2">
        <f t="shared" si="27"/>
        <v>-200211.15164865137</v>
      </c>
      <c r="H229" s="2">
        <f t="shared" si="21"/>
        <v>2</v>
      </c>
      <c r="I229" s="1">
        <f t="shared" si="22"/>
        <v>2</v>
      </c>
      <c r="J229" s="2">
        <f t="shared" si="23"/>
        <v>9.5503536854698971E-4</v>
      </c>
      <c r="K229" s="10">
        <f t="shared" si="24"/>
        <v>545.74403834657392</v>
      </c>
    </row>
    <row r="230" spans="4:11" x14ac:dyDescent="0.3">
      <c r="D230" s="6">
        <v>225</v>
      </c>
      <c r="E230" s="2">
        <f t="shared" si="26"/>
        <v>8.5953183169227582E-3</v>
      </c>
      <c r="F230" s="9">
        <f t="shared" si="25"/>
        <v>40156.6089119854</v>
      </c>
      <c r="G230" s="2">
        <f t="shared" si="27"/>
        <v>-234497.46541168276</v>
      </c>
      <c r="H230" s="2">
        <f t="shared" si="21"/>
        <v>1.9999999999999998</v>
      </c>
      <c r="I230" s="1">
        <f t="shared" si="22"/>
        <v>2</v>
      </c>
      <c r="J230" s="2">
        <f t="shared" si="23"/>
        <v>8.5953183169227589E-4</v>
      </c>
      <c r="K230" s="10">
        <f t="shared" si="24"/>
        <v>575.26472687782041</v>
      </c>
    </row>
    <row r="231" spans="4:11" x14ac:dyDescent="0.3">
      <c r="D231" s="6">
        <v>226</v>
      </c>
      <c r="E231" s="2">
        <f t="shared" si="26"/>
        <v>7.7357864852304527E-3</v>
      </c>
      <c r="F231" s="9">
        <f t="shared" si="25"/>
        <v>47031.980470552087</v>
      </c>
      <c r="G231" s="2">
        <f t="shared" si="27"/>
        <v>-274654.07432366814</v>
      </c>
      <c r="H231" s="2">
        <f t="shared" si="21"/>
        <v>1.9999999999999991</v>
      </c>
      <c r="I231" s="1">
        <f t="shared" si="22"/>
        <v>2</v>
      </c>
      <c r="J231" s="2">
        <f t="shared" si="23"/>
        <v>7.735786485230453E-4</v>
      </c>
      <c r="K231" s="10">
        <f t="shared" si="24"/>
        <v>606.38226482953303</v>
      </c>
    </row>
    <row r="232" spans="4:11" x14ac:dyDescent="0.3">
      <c r="D232" s="6">
        <v>227</v>
      </c>
      <c r="E232" s="2">
        <f t="shared" si="26"/>
        <v>6.9622078367066109E-3</v>
      </c>
      <c r="F232" s="9">
        <f t="shared" si="25"/>
        <v>55084.511539084386</v>
      </c>
      <c r="G232" s="2">
        <f t="shared" si="27"/>
        <v>-321686.05479422025</v>
      </c>
      <c r="H232" s="2">
        <f t="shared" si="21"/>
        <v>1.9999999999999996</v>
      </c>
      <c r="I232" s="1">
        <f t="shared" si="22"/>
        <v>2</v>
      </c>
      <c r="J232" s="2">
        <f t="shared" si="23"/>
        <v>6.9622078367066113E-4</v>
      </c>
      <c r="K232" s="10">
        <f t="shared" si="24"/>
        <v>639.18302986428262</v>
      </c>
    </row>
    <row r="233" spans="4:11" x14ac:dyDescent="0.3">
      <c r="D233" s="6">
        <v>228</v>
      </c>
      <c r="E233" s="2">
        <f t="shared" si="26"/>
        <v>6.265987053035541E-3</v>
      </c>
      <c r="F233" s="9">
        <f t="shared" si="25"/>
        <v>64515.748244944822</v>
      </c>
      <c r="G233" s="2">
        <f t="shared" si="27"/>
        <v>-376770.56633330463</v>
      </c>
      <c r="H233" s="2">
        <f t="shared" si="21"/>
        <v>2.0000000000000004</v>
      </c>
      <c r="I233" s="1">
        <f t="shared" si="22"/>
        <v>2</v>
      </c>
      <c r="J233" s="2">
        <f t="shared" si="23"/>
        <v>6.2659870530355419E-4</v>
      </c>
      <c r="K233" s="10">
        <f t="shared" si="24"/>
        <v>673.75807203287491</v>
      </c>
    </row>
    <row r="234" spans="4:11" x14ac:dyDescent="0.3">
      <c r="D234" s="6">
        <v>229</v>
      </c>
      <c r="E234" s="2">
        <f t="shared" si="26"/>
        <v>5.6393883477326053E-3</v>
      </c>
      <c r="F234" s="9">
        <f t="shared" si="25"/>
        <v>75561.744223704722</v>
      </c>
      <c r="G234" s="2">
        <f t="shared" si="27"/>
        <v>-441286.31457824947</v>
      </c>
      <c r="H234" s="2">
        <f t="shared" si="21"/>
        <v>1.9999999999999998</v>
      </c>
      <c r="I234" s="1">
        <f t="shared" si="22"/>
        <v>2</v>
      </c>
      <c r="J234" s="2">
        <f t="shared" si="23"/>
        <v>5.6393883477326055E-4</v>
      </c>
      <c r="K234" s="10">
        <f t="shared" si="24"/>
        <v>710.20336651585376</v>
      </c>
    </row>
    <row r="235" spans="4:11" x14ac:dyDescent="0.3">
      <c r="D235" s="6">
        <v>230</v>
      </c>
      <c r="E235" s="2">
        <f t="shared" si="26"/>
        <v>5.075449512959327E-3</v>
      </c>
      <c r="F235" s="9">
        <f t="shared" si="25"/>
        <v>88498.968785918521</v>
      </c>
      <c r="G235" s="2">
        <f t="shared" si="27"/>
        <v>-516848.0588019542</v>
      </c>
      <c r="H235" s="2">
        <f t="shared" si="21"/>
        <v>1.9999999999999996</v>
      </c>
      <c r="I235" s="1">
        <f t="shared" si="22"/>
        <v>2</v>
      </c>
      <c r="J235" s="2">
        <f t="shared" si="23"/>
        <v>5.0754495129593272E-4</v>
      </c>
      <c r="K235" s="10">
        <f t="shared" si="24"/>
        <v>748.62008003648828</v>
      </c>
    </row>
    <row r="236" spans="4:11" x14ac:dyDescent="0.3">
      <c r="D236" s="6">
        <v>231</v>
      </c>
      <c r="E236" s="2">
        <f t="shared" si="26"/>
        <v>4.5679045616630852E-3</v>
      </c>
      <c r="F236" s="9">
        <f t="shared" si="25"/>
        <v>103651.22664432476</v>
      </c>
      <c r="G236" s="2">
        <f t="shared" si="27"/>
        <v>-605347.0275878727</v>
      </c>
      <c r="H236" s="2">
        <f t="shared" si="21"/>
        <v>1.9999999999999996</v>
      </c>
      <c r="I236" s="1">
        <f t="shared" si="22"/>
        <v>2</v>
      </c>
      <c r="J236" s="2">
        <f t="shared" si="23"/>
        <v>4.5679045616630855E-4</v>
      </c>
      <c r="K236" s="10">
        <f t="shared" si="24"/>
        <v>789.11485168431</v>
      </c>
    </row>
    <row r="237" spans="4:11" x14ac:dyDescent="0.3">
      <c r="D237" s="6">
        <v>232</v>
      </c>
      <c r="E237" s="2">
        <f t="shared" si="26"/>
        <v>4.1111141054963642E-3</v>
      </c>
      <c r="F237" s="9">
        <f t="shared" si="25"/>
        <v>121397.76239498041</v>
      </c>
      <c r="G237" s="2">
        <f t="shared" si="27"/>
        <v>-708998.25423219742</v>
      </c>
      <c r="H237" s="2">
        <f t="shared" si="21"/>
        <v>2.0000000000000004</v>
      </c>
      <c r="I237" s="1">
        <f t="shared" si="22"/>
        <v>2</v>
      </c>
      <c r="J237" s="2">
        <f t="shared" si="23"/>
        <v>4.1111141054963642E-4</v>
      </c>
      <c r="K237" s="10">
        <f t="shared" si="24"/>
        <v>831.80008892950116</v>
      </c>
    </row>
    <row r="238" spans="4:11" x14ac:dyDescent="0.3">
      <c r="D238" s="6">
        <v>233</v>
      </c>
      <c r="E238" s="2">
        <f t="shared" si="26"/>
        <v>3.7000026949473904E-3</v>
      </c>
      <c r="F238" s="9">
        <f t="shared" si="25"/>
        <v>142182.75259850835</v>
      </c>
      <c r="G238" s="2">
        <f t="shared" si="27"/>
        <v>-830396.01662717783</v>
      </c>
      <c r="H238" s="2">
        <f t="shared" si="21"/>
        <v>2</v>
      </c>
      <c r="I238" s="1">
        <f t="shared" si="22"/>
        <v>2</v>
      </c>
      <c r="J238" s="2">
        <f t="shared" si="23"/>
        <v>3.7000026949473907E-4</v>
      </c>
      <c r="K238" s="10">
        <f t="shared" si="24"/>
        <v>876.7942796491991</v>
      </c>
    </row>
    <row r="239" spans="4:11" x14ac:dyDescent="0.3">
      <c r="D239" s="6">
        <v>234</v>
      </c>
      <c r="E239" s="2">
        <f t="shared" si="26"/>
        <v>3.3300024254524518E-3</v>
      </c>
      <c r="F239" s="9">
        <f t="shared" si="25"/>
        <v>166526.42303835228</v>
      </c>
      <c r="G239" s="2">
        <f t="shared" si="27"/>
        <v>-972578.76922568621</v>
      </c>
      <c r="H239" s="2">
        <f t="shared" si="21"/>
        <v>2.0000000000000004</v>
      </c>
      <c r="I239" s="1">
        <f t="shared" si="22"/>
        <v>2</v>
      </c>
      <c r="J239" s="2">
        <f t="shared" si="23"/>
        <v>3.3300024254524519E-4</v>
      </c>
      <c r="K239" s="10">
        <f t="shared" si="24"/>
        <v>924.22232103272415</v>
      </c>
    </row>
    <row r="240" spans="4:11" x14ac:dyDescent="0.3">
      <c r="D240" s="6">
        <v>235</v>
      </c>
      <c r="E240" s="2">
        <f t="shared" si="26"/>
        <v>2.9970021829075376E-3</v>
      </c>
      <c r="F240" s="9">
        <f t="shared" si="25"/>
        <v>195038.06940809012</v>
      </c>
      <c r="G240" s="2">
        <f t="shared" si="27"/>
        <v>-1139105.1922640386</v>
      </c>
      <c r="H240" s="2">
        <f t="shared" si="21"/>
        <v>2.0000000000000009</v>
      </c>
      <c r="I240" s="1">
        <f t="shared" si="22"/>
        <v>2</v>
      </c>
      <c r="J240" s="2">
        <f t="shared" si="23"/>
        <v>2.9970021829075377E-4</v>
      </c>
      <c r="K240" s="10">
        <f t="shared" si="24"/>
        <v>974.21586627686327</v>
      </c>
    </row>
    <row r="241" spans="4:11" x14ac:dyDescent="0.3">
      <c r="D241" s="6">
        <v>236</v>
      </c>
      <c r="E241" s="2">
        <f t="shared" si="26"/>
        <v>2.697301964617461E-3</v>
      </c>
      <c r="F241" s="9">
        <f t="shared" si="25"/>
        <v>228431.30732271881</v>
      </c>
      <c r="G241" s="2">
        <f t="shared" si="27"/>
        <v>-1334143.2616721287</v>
      </c>
      <c r="H241" s="2">
        <f t="shared" si="21"/>
        <v>2</v>
      </c>
      <c r="I241" s="1">
        <f t="shared" si="22"/>
        <v>2</v>
      </c>
      <c r="J241" s="2">
        <f t="shared" si="23"/>
        <v>2.697301964617461E-4</v>
      </c>
      <c r="K241" s="10">
        <f t="shared" si="24"/>
        <v>1026.9136900361746</v>
      </c>
    </row>
    <row r="242" spans="4:11" x14ac:dyDescent="0.3">
      <c r="D242" s="6">
        <v>237</v>
      </c>
      <c r="E242" s="2">
        <f t="shared" si="26"/>
        <v>2.4275717681555139E-3</v>
      </c>
      <c r="F242" s="9">
        <f t="shared" si="25"/>
        <v>267541.93334436283</v>
      </c>
      <c r="G242" s="2">
        <f t="shared" si="27"/>
        <v>-1562574.5689948476</v>
      </c>
      <c r="H242" s="2">
        <f t="shared" si="21"/>
        <v>1.9999999999999998</v>
      </c>
      <c r="I242" s="1">
        <f t="shared" si="22"/>
        <v>2</v>
      </c>
      <c r="J242" s="2">
        <f t="shared" si="23"/>
        <v>2.427571768155514E-4</v>
      </c>
      <c r="K242" s="10">
        <f t="shared" si="24"/>
        <v>1082.4620736408676</v>
      </c>
    </row>
    <row r="243" spans="4:11" x14ac:dyDescent="0.3">
      <c r="D243" s="6">
        <v>238</v>
      </c>
      <c r="E243" s="2">
        <f t="shared" si="26"/>
        <v>2.1848145913398939E-3</v>
      </c>
      <c r="F243" s="9">
        <f t="shared" si="25"/>
        <v>313348.84406413947</v>
      </c>
      <c r="G243" s="2">
        <f t="shared" si="27"/>
        <v>-1830116.5023392104</v>
      </c>
      <c r="H243" s="2">
        <f t="shared" si="21"/>
        <v>2</v>
      </c>
      <c r="I243" s="1">
        <f t="shared" si="22"/>
        <v>2</v>
      </c>
      <c r="J243" s="2">
        <f t="shared" si="23"/>
        <v>2.184814591339894E-4</v>
      </c>
      <c r="K243" s="10">
        <f t="shared" si="24"/>
        <v>1141.0152111513694</v>
      </c>
    </row>
    <row r="244" spans="4:11" x14ac:dyDescent="0.3">
      <c r="D244" s="6">
        <v>239</v>
      </c>
      <c r="E244" s="2">
        <f t="shared" si="26"/>
        <v>1.9663331322059114E-3</v>
      </c>
      <c r="F244" s="9">
        <f t="shared" si="25"/>
        <v>366998.53682355914</v>
      </c>
      <c r="G244" s="2">
        <f t="shared" si="27"/>
        <v>-2143465.3464033497</v>
      </c>
      <c r="H244" s="2">
        <f t="shared" si="21"/>
        <v>2.0000000000000004</v>
      </c>
      <c r="I244" s="1">
        <f t="shared" si="22"/>
        <v>2</v>
      </c>
      <c r="J244" s="2">
        <f t="shared" si="23"/>
        <v>1.9663331322059116E-4</v>
      </c>
      <c r="K244" s="10">
        <f t="shared" si="24"/>
        <v>1202.7356373787588</v>
      </c>
    </row>
    <row r="245" spans="4:11" x14ac:dyDescent="0.3">
      <c r="D245" s="6">
        <v>240</v>
      </c>
      <c r="E245" s="2">
        <f t="shared" si="26"/>
        <v>1.769699818985586E-3</v>
      </c>
      <c r="F245" s="9">
        <f t="shared" si="25"/>
        <v>429833.8053005042</v>
      </c>
      <c r="G245" s="2">
        <f t="shared" si="27"/>
        <v>-2510463.8832269087</v>
      </c>
      <c r="H245" s="2">
        <f t="shared" si="21"/>
        <v>2.0000000000000009</v>
      </c>
      <c r="I245" s="1">
        <f t="shared" si="22"/>
        <v>2</v>
      </c>
      <c r="J245" s="2">
        <f t="shared" si="23"/>
        <v>1.769699818985586E-4</v>
      </c>
      <c r="K245" s="10">
        <f t="shared" si="24"/>
        <v>1267.7946790569797</v>
      </c>
    </row>
    <row r="246" spans="4:11" x14ac:dyDescent="0.3">
      <c r="D246" s="6">
        <v>241</v>
      </c>
      <c r="E246" s="2">
        <f t="shared" si="26"/>
        <v>1.592729837088111E-3</v>
      </c>
      <c r="F246" s="9">
        <f t="shared" si="25"/>
        <v>503427.34817983722</v>
      </c>
      <c r="G246" s="2">
        <f t="shared" si="27"/>
        <v>-2940297.6885274127</v>
      </c>
      <c r="H246" s="2">
        <f t="shared" si="21"/>
        <v>2</v>
      </c>
      <c r="I246" s="1">
        <f t="shared" si="22"/>
        <v>2</v>
      </c>
      <c r="J246" s="2">
        <f t="shared" si="23"/>
        <v>1.5927298370881112E-4</v>
      </c>
      <c r="K246" s="10">
        <f t="shared" si="24"/>
        <v>1336.3729304202875</v>
      </c>
    </row>
    <row r="247" spans="4:11" x14ac:dyDescent="0.3">
      <c r="D247" s="6">
        <v>242</v>
      </c>
      <c r="E247" s="2">
        <f t="shared" si="26"/>
        <v>1.4334568533793249E-3</v>
      </c>
      <c r="F247" s="9">
        <f t="shared" si="25"/>
        <v>589621.13209883892</v>
      </c>
      <c r="G247" s="2">
        <f t="shared" si="27"/>
        <v>-3443725.0367072499</v>
      </c>
      <c r="H247" s="2">
        <f t="shared" si="21"/>
        <v>1.9999999999999993</v>
      </c>
      <c r="I247" s="1">
        <f t="shared" si="22"/>
        <v>2</v>
      </c>
      <c r="J247" s="2">
        <f t="shared" si="23"/>
        <v>1.433456853379325E-4</v>
      </c>
      <c r="K247" s="10">
        <f t="shared" si="24"/>
        <v>1408.6607545072636</v>
      </c>
    </row>
    <row r="248" spans="4:11" x14ac:dyDescent="0.3">
      <c r="D248" s="6">
        <v>243</v>
      </c>
      <c r="E248" s="2">
        <f t="shared" si="26"/>
        <v>1.2901111680407682E-3</v>
      </c>
      <c r="F248" s="9">
        <f t="shared" si="25"/>
        <v>690572.49407433392</v>
      </c>
      <c r="G248" s="2">
        <f t="shared" si="27"/>
        <v>-4033346.1688060891</v>
      </c>
      <c r="H248" s="2">
        <f t="shared" si="21"/>
        <v>2</v>
      </c>
      <c r="I248" s="1">
        <f t="shared" si="22"/>
        <v>2</v>
      </c>
      <c r="J248" s="2">
        <f t="shared" si="23"/>
        <v>1.2901111680407683E-4</v>
      </c>
      <c r="K248" s="10">
        <f t="shared" si="24"/>
        <v>1484.8588115784437</v>
      </c>
    </row>
    <row r="249" spans="4:11" x14ac:dyDescent="0.3">
      <c r="D249" s="6">
        <v>244</v>
      </c>
      <c r="E249" s="2">
        <f t="shared" si="26"/>
        <v>1.1611000512364873E-3</v>
      </c>
      <c r="F249" s="9">
        <f t="shared" si="25"/>
        <v>808808.1373105942</v>
      </c>
      <c r="G249" s="2">
        <f t="shared" si="27"/>
        <v>-4723918.6628804225</v>
      </c>
      <c r="H249" s="2">
        <f t="shared" si="21"/>
        <v>2</v>
      </c>
      <c r="I249" s="1">
        <f t="shared" si="22"/>
        <v>2</v>
      </c>
      <c r="J249" s="2">
        <f t="shared" si="23"/>
        <v>1.1611000512364874E-4</v>
      </c>
      <c r="K249" s="10">
        <f t="shared" si="24"/>
        <v>1565.1786161196983</v>
      </c>
    </row>
    <row r="250" spans="4:11" x14ac:dyDescent="0.3">
      <c r="D250" s="6">
        <v>245</v>
      </c>
      <c r="E250" s="2">
        <f t="shared" si="26"/>
        <v>1.0449900461127258E-3</v>
      </c>
      <c r="F250" s="9">
        <f t="shared" si="25"/>
        <v>947287.37184448296</v>
      </c>
      <c r="G250" s="2">
        <f t="shared" si="27"/>
        <v>-5532726.8001910169</v>
      </c>
      <c r="H250" s="2">
        <f t="shared" si="21"/>
        <v>2</v>
      </c>
      <c r="I250" s="1">
        <f t="shared" si="22"/>
        <v>2</v>
      </c>
      <c r="J250" s="2">
        <f t="shared" si="23"/>
        <v>1.0449900461127259E-4</v>
      </c>
      <c r="K250" s="10">
        <f t="shared" si="24"/>
        <v>1649.8431239762831</v>
      </c>
    </row>
    <row r="251" spans="4:11" x14ac:dyDescent="0.3">
      <c r="D251" s="6">
        <v>246</v>
      </c>
      <c r="E251" s="2">
        <f t="shared" si="26"/>
        <v>9.4049104150164208E-4</v>
      </c>
      <c r="F251" s="9">
        <f t="shared" si="25"/>
        <v>1109476.1828676001</v>
      </c>
      <c r="G251" s="2">
        <f t="shared" si="27"/>
        <v>-6480014.1720354995</v>
      </c>
      <c r="H251" s="2">
        <f t="shared" si="21"/>
        <v>1.9999999999999993</v>
      </c>
      <c r="I251" s="1">
        <f t="shared" si="22"/>
        <v>2</v>
      </c>
      <c r="J251" s="2">
        <f t="shared" si="23"/>
        <v>9.4049104150164208E-5</v>
      </c>
      <c r="K251" s="10">
        <f t="shared" si="24"/>
        <v>1739.0873512440282</v>
      </c>
    </row>
    <row r="252" spans="4:11" x14ac:dyDescent="0.3">
      <c r="D252" s="6">
        <v>247</v>
      </c>
      <c r="E252" s="2">
        <f t="shared" si="26"/>
        <v>8.4644193735101492E-4</v>
      </c>
      <c r="F252" s="9">
        <f t="shared" si="25"/>
        <v>1299433.9805829546</v>
      </c>
      <c r="G252" s="2">
        <f t="shared" si="27"/>
        <v>-7589490.3549031001</v>
      </c>
      <c r="H252" s="2">
        <f t="shared" si="21"/>
        <v>2.0000000000000004</v>
      </c>
      <c r="I252" s="1">
        <f t="shared" si="22"/>
        <v>2</v>
      </c>
      <c r="J252" s="2">
        <f t="shared" si="23"/>
        <v>8.46441937351015E-5</v>
      </c>
      <c r="K252" s="10">
        <f t="shared" si="24"/>
        <v>1833.1590266406311</v>
      </c>
    </row>
    <row r="253" spans="4:11" x14ac:dyDescent="0.3">
      <c r="D253" s="6">
        <v>248</v>
      </c>
      <c r="E253" s="2">
        <f t="shared" si="26"/>
        <v>7.617977436161818E-4</v>
      </c>
      <c r="F253" s="9">
        <f t="shared" si="25"/>
        <v>1521915.2028366597</v>
      </c>
      <c r="G253" s="2">
        <f t="shared" si="27"/>
        <v>-8888924.3354860544</v>
      </c>
      <c r="H253" s="2">
        <f t="shared" si="21"/>
        <v>2</v>
      </c>
      <c r="I253" s="1">
        <f t="shared" si="22"/>
        <v>2</v>
      </c>
      <c r="J253" s="2">
        <f t="shared" si="23"/>
        <v>7.617977436161818E-5</v>
      </c>
      <c r="K253" s="10">
        <f t="shared" si="24"/>
        <v>1932.3192791602194</v>
      </c>
    </row>
    <row r="254" spans="4:11" x14ac:dyDescent="0.3">
      <c r="D254" s="6">
        <v>249</v>
      </c>
      <c r="E254" s="2">
        <f t="shared" si="26"/>
        <v>6.8561796925466992E-4</v>
      </c>
      <c r="F254" s="9">
        <f t="shared" si="25"/>
        <v>1782488.3135555096</v>
      </c>
      <c r="G254" s="2">
        <f t="shared" si="27"/>
        <v>-10410839.538322713</v>
      </c>
      <c r="H254" s="2">
        <f t="shared" si="21"/>
        <v>2</v>
      </c>
      <c r="I254" s="1">
        <f t="shared" si="22"/>
        <v>2</v>
      </c>
      <c r="J254" s="2">
        <f t="shared" si="23"/>
        <v>6.8561796925466992E-5</v>
      </c>
      <c r="K254" s="10">
        <f t="shared" si="24"/>
        <v>2036.8433629335184</v>
      </c>
    </row>
    <row r="255" spans="4:11" x14ac:dyDescent="0.3">
      <c r="D255" s="6">
        <v>250</v>
      </c>
      <c r="E255" s="2">
        <f t="shared" si="26"/>
        <v>6.1705617232923676E-4</v>
      </c>
      <c r="F255" s="9">
        <f t="shared" si="25"/>
        <v>2087675.1753582722</v>
      </c>
      <c r="G255" s="2">
        <f t="shared" si="27"/>
        <v>-12193327.851878222</v>
      </c>
      <c r="H255" s="2">
        <f t="shared" si="21"/>
        <v>2</v>
      </c>
      <c r="I255" s="1">
        <f t="shared" si="22"/>
        <v>2</v>
      </c>
      <c r="J255" s="2">
        <f t="shared" si="23"/>
        <v>6.1705617232923673E-5</v>
      </c>
      <c r="K255" s="10">
        <f t="shared" si="24"/>
        <v>2147.0214212889077</v>
      </c>
    </row>
    <row r="256" spans="4:11" x14ac:dyDescent="0.3">
      <c r="D256" s="6">
        <v>251</v>
      </c>
      <c r="E256" s="2">
        <f t="shared" si="26"/>
        <v>5.5535055509617652E-4</v>
      </c>
      <c r="F256" s="9">
        <f t="shared" si="25"/>
        <v>2445114.2847133358</v>
      </c>
      <c r="G256" s="2">
        <f t="shared" si="27"/>
        <v>-14281003.027236495</v>
      </c>
      <c r="H256" s="2">
        <f t="shared" si="21"/>
        <v>2.0000000000000004</v>
      </c>
      <c r="I256" s="1">
        <f t="shared" si="22"/>
        <v>2</v>
      </c>
      <c r="J256" s="2">
        <f t="shared" si="23"/>
        <v>5.5535055509617657E-5</v>
      </c>
      <c r="K256" s="10">
        <f t="shared" si="24"/>
        <v>2263.1592921485699</v>
      </c>
    </row>
    <row r="257" spans="4:11" x14ac:dyDescent="0.3">
      <c r="D257" s="6">
        <v>252</v>
      </c>
      <c r="E257" s="2">
        <f t="shared" si="26"/>
        <v>4.9981549958719423E-4</v>
      </c>
      <c r="F257" s="9">
        <f t="shared" si="25"/>
        <v>2863751.9552195612</v>
      </c>
      <c r="G257" s="2">
        <f t="shared" si="27"/>
        <v>-16726117.311949831</v>
      </c>
      <c r="H257" s="2">
        <f t="shared" si="21"/>
        <v>2.0000000000000004</v>
      </c>
      <c r="I257" s="1">
        <f t="shared" si="22"/>
        <v>2</v>
      </c>
      <c r="J257" s="2">
        <f t="shared" si="23"/>
        <v>4.9981549958719428E-5</v>
      </c>
      <c r="K257" s="10">
        <f t="shared" si="24"/>
        <v>2385.5793569864518</v>
      </c>
    </row>
    <row r="258" spans="4:11" x14ac:dyDescent="0.3">
      <c r="D258" s="6">
        <v>253</v>
      </c>
      <c r="E258" s="2">
        <f t="shared" si="26"/>
        <v>4.4983394962872208E-4</v>
      </c>
      <c r="F258" s="9">
        <f t="shared" si="25"/>
        <v>3354066.2341655069</v>
      </c>
      <c r="G258" s="2">
        <f t="shared" si="27"/>
        <v>-19589869.267169394</v>
      </c>
      <c r="H258" s="2">
        <f t="shared" si="21"/>
        <v>1.9999999999999991</v>
      </c>
      <c r="I258" s="1">
        <f t="shared" si="22"/>
        <v>2</v>
      </c>
      <c r="J258" s="2">
        <f t="shared" si="23"/>
        <v>4.4983394962872208E-5</v>
      </c>
      <c r="K258" s="10">
        <f t="shared" si="24"/>
        <v>2514.6214357183439</v>
      </c>
    </row>
    <row r="259" spans="4:11" x14ac:dyDescent="0.3">
      <c r="D259" s="6">
        <v>254</v>
      </c>
      <c r="E259" s="2">
        <f t="shared" si="26"/>
        <v>4.0485055466484818E-4</v>
      </c>
      <c r="F259" s="9">
        <f t="shared" si="25"/>
        <v>3928329.1566911275</v>
      </c>
      <c r="G259" s="2">
        <f t="shared" si="27"/>
        <v>-22943935.501334902</v>
      </c>
      <c r="H259" s="2">
        <f t="shared" si="21"/>
        <v>2</v>
      </c>
      <c r="I259" s="1">
        <f t="shared" si="22"/>
        <v>2</v>
      </c>
      <c r="J259" s="2">
        <f t="shared" si="23"/>
        <v>4.0485055466484822E-5</v>
      </c>
      <c r="K259" s="10">
        <f t="shared" si="24"/>
        <v>2650.6437299874974</v>
      </c>
    </row>
    <row r="260" spans="4:11" x14ac:dyDescent="0.3">
      <c r="D260" s="6">
        <v>255</v>
      </c>
      <c r="E260" s="2">
        <f t="shared" si="26"/>
        <v>3.6436549919850796E-4</v>
      </c>
      <c r="F260" s="9">
        <f t="shared" si="25"/>
        <v>4600913.9014759436</v>
      </c>
      <c r="G260" s="2">
        <f t="shared" si="27"/>
        <v>-26872264.658026028</v>
      </c>
      <c r="H260" s="2">
        <f t="shared" si="21"/>
        <v>2</v>
      </c>
      <c r="I260" s="1">
        <f t="shared" si="22"/>
        <v>2</v>
      </c>
      <c r="J260" s="2">
        <f t="shared" si="23"/>
        <v>3.6436549919850794E-5</v>
      </c>
      <c r="K260" s="10">
        <f t="shared" si="24"/>
        <v>2794.0238174677293</v>
      </c>
    </row>
    <row r="261" spans="4:11" x14ac:dyDescent="0.3">
      <c r="D261" s="6">
        <v>256</v>
      </c>
      <c r="E261" s="2">
        <f t="shared" si="26"/>
        <v>3.2792894927886472E-4</v>
      </c>
      <c r="F261" s="9">
        <f t="shared" si="25"/>
        <v>5388654.5359191429</v>
      </c>
      <c r="G261" s="2">
        <f t="shared" si="27"/>
        <v>-31473178.559501972</v>
      </c>
      <c r="H261" s="2">
        <f t="shared" si="21"/>
        <v>2</v>
      </c>
      <c r="I261" s="1">
        <f t="shared" si="22"/>
        <v>2</v>
      </c>
      <c r="J261" s="2">
        <f t="shared" si="23"/>
        <v>3.2792894927886477E-5</v>
      </c>
      <c r="K261" s="10">
        <f t="shared" si="24"/>
        <v>2945.159699984592</v>
      </c>
    </row>
    <row r="262" spans="4:11" x14ac:dyDescent="0.3">
      <c r="D262" s="6">
        <v>257</v>
      </c>
      <c r="E262" s="2">
        <f t="shared" si="26"/>
        <v>2.9513605435091308E-4</v>
      </c>
      <c r="F262" s="9">
        <f t="shared" si="25"/>
        <v>6311267.3545584325</v>
      </c>
      <c r="G262" s="2">
        <f t="shared" si="27"/>
        <v>-36861833.095421113</v>
      </c>
      <c r="H262" s="2">
        <f t="shared" ref="H262:H308" si="28">B$10*(E262^B$6)*(F262^B$7)</f>
        <v>2.0000000000000004</v>
      </c>
      <c r="I262" s="1">
        <f t="shared" ref="I262:I308" si="29">B$9</f>
        <v>2</v>
      </c>
      <c r="J262" s="2">
        <f t="shared" ref="J262:J308" si="30">B$8*E262</f>
        <v>2.9513605435091309E-5</v>
      </c>
      <c r="K262" s="10">
        <f t="shared" ref="K262:K308" si="31">(1/B$6)*(E262^((B$7-B$6)/B$7))*(B$9^((1-B$7)/B$7))</f>
        <v>3104.4709082968366</v>
      </c>
    </row>
    <row r="263" spans="4:11" x14ac:dyDescent="0.3">
      <c r="D263" s="6">
        <v>258</v>
      </c>
      <c r="E263" s="2">
        <f t="shared" si="26"/>
        <v>2.6562244891618355E-4</v>
      </c>
      <c r="F263" s="9">
        <f t="shared" ref="F263:F308" si="32">IF(G262&gt;K262,F262+((F262/(1-B$7))*(((B$8*(1-B$6))-((B$6*B$9)/E263)))),(B$9^(1/B$7))*(B$10^(-1/B$7))*(E263^(-B$6/B$7)))</f>
        <v>7391844.3565293867</v>
      </c>
      <c r="G263" s="2">
        <f t="shared" si="27"/>
        <v>-43173100.449979544</v>
      </c>
      <c r="H263" s="2">
        <f t="shared" si="28"/>
        <v>2</v>
      </c>
      <c r="I263" s="1">
        <f t="shared" si="29"/>
        <v>2</v>
      </c>
      <c r="J263" s="2">
        <f t="shared" si="30"/>
        <v>2.6562244891618358E-5</v>
      </c>
      <c r="K263" s="10">
        <f t="shared" si="31"/>
        <v>3272.3996666476801</v>
      </c>
    </row>
    <row r="264" spans="4:11" x14ac:dyDescent="0.3">
      <c r="D264" s="6">
        <v>259</v>
      </c>
      <c r="E264" s="2">
        <f t="shared" ref="E264:E308" si="33">E263+H263-I263-J263</f>
        <v>2.3906020402452902E-4</v>
      </c>
      <c r="F264" s="9">
        <f t="shared" si="32"/>
        <v>8657431.2133703325</v>
      </c>
      <c r="G264" s="2">
        <f t="shared" ref="G264:G308" si="34">G263-F263</f>
        <v>-50564944.806508929</v>
      </c>
      <c r="H264" s="2">
        <f t="shared" si="28"/>
        <v>2</v>
      </c>
      <c r="I264" s="1">
        <f t="shared" si="29"/>
        <v>2</v>
      </c>
      <c r="J264" s="2">
        <f t="shared" si="30"/>
        <v>2.3906020402452905E-5</v>
      </c>
      <c r="K264" s="10">
        <f t="shared" si="31"/>
        <v>3449.4121203277314</v>
      </c>
    </row>
    <row r="265" spans="4:11" x14ac:dyDescent="0.3">
      <c r="D265" s="6">
        <v>260</v>
      </c>
      <c r="E265" s="2">
        <f t="shared" si="33"/>
        <v>2.1515418362207973E-4</v>
      </c>
      <c r="F265" s="9">
        <f t="shared" si="32"/>
        <v>10139704.192772109</v>
      </c>
      <c r="G265" s="2">
        <f t="shared" si="34"/>
        <v>-59222376.019879259</v>
      </c>
      <c r="H265" s="2">
        <f t="shared" si="28"/>
        <v>1.9999999999999982</v>
      </c>
      <c r="I265" s="1">
        <f t="shared" si="29"/>
        <v>2</v>
      </c>
      <c r="J265" s="2">
        <f t="shared" si="30"/>
        <v>2.1515418362207975E-5</v>
      </c>
      <c r="K265" s="10">
        <f t="shared" si="31"/>
        <v>3635.999629608777</v>
      </c>
    </row>
    <row r="266" spans="4:11" x14ac:dyDescent="0.3">
      <c r="D266" s="6">
        <v>261</v>
      </c>
      <c r="E266" s="2">
        <f t="shared" si="33"/>
        <v>1.9363876525818388E-4</v>
      </c>
      <c r="F266" s="9">
        <f t="shared" si="32"/>
        <v>11875762.981458576</v>
      </c>
      <c r="G266" s="2">
        <f t="shared" si="34"/>
        <v>-69362080.212651372</v>
      </c>
      <c r="H266" s="2">
        <f t="shared" si="28"/>
        <v>1.9999999999999991</v>
      </c>
      <c r="I266" s="1">
        <f t="shared" si="29"/>
        <v>2</v>
      </c>
      <c r="J266" s="2">
        <f t="shared" si="30"/>
        <v>1.9363876525818389E-5</v>
      </c>
      <c r="K266" s="10">
        <f t="shared" si="31"/>
        <v>3832.6801337141501</v>
      </c>
    </row>
    <row r="267" spans="4:11" x14ac:dyDescent="0.3">
      <c r="D267" s="6">
        <v>262</v>
      </c>
      <c r="E267" s="2">
        <f t="shared" si="33"/>
        <v>1.7427488873164609E-4</v>
      </c>
      <c r="F267" s="9">
        <f t="shared" si="32"/>
        <v>13909059.249612428</v>
      </c>
      <c r="G267" s="2">
        <f t="shared" si="34"/>
        <v>-81237843.194109946</v>
      </c>
      <c r="H267" s="2">
        <f t="shared" si="28"/>
        <v>1.9999999999999996</v>
      </c>
      <c r="I267" s="1">
        <f t="shared" si="29"/>
        <v>2</v>
      </c>
      <c r="J267" s="2">
        <f t="shared" si="30"/>
        <v>1.7427488873164611E-5</v>
      </c>
      <c r="K267" s="10">
        <f t="shared" si="31"/>
        <v>4039.9995884801419</v>
      </c>
    </row>
    <row r="268" spans="4:11" x14ac:dyDescent="0.3">
      <c r="D268" s="6">
        <v>263</v>
      </c>
      <c r="E268" s="2">
        <f t="shared" si="33"/>
        <v>1.5684739985806492E-4</v>
      </c>
      <c r="F268" s="9">
        <f t="shared" si="32"/>
        <v>16290484.199697403</v>
      </c>
      <c r="G268" s="2">
        <f t="shared" si="34"/>
        <v>-95146902.443722367</v>
      </c>
      <c r="H268" s="2">
        <f t="shared" si="28"/>
        <v>2.0000000000000004</v>
      </c>
      <c r="I268" s="1">
        <f t="shared" si="29"/>
        <v>2</v>
      </c>
      <c r="J268" s="2">
        <f t="shared" si="30"/>
        <v>1.5684739985806494E-5</v>
      </c>
      <c r="K268" s="10">
        <f t="shared" si="31"/>
        <v>4258.5334819190548</v>
      </c>
    </row>
    <row r="269" spans="4:11" x14ac:dyDescent="0.3">
      <c r="D269" s="6">
        <v>264</v>
      </c>
      <c r="E269" s="2">
        <f t="shared" si="33"/>
        <v>1.4116265987252214E-4</v>
      </c>
      <c r="F269" s="9">
        <f t="shared" si="32"/>
        <v>19079642.317735091</v>
      </c>
      <c r="G269" s="2">
        <f t="shared" si="34"/>
        <v>-111437386.64341977</v>
      </c>
      <c r="H269" s="2">
        <f t="shared" si="28"/>
        <v>1.9999999999999996</v>
      </c>
      <c r="I269" s="1">
        <f t="shared" si="29"/>
        <v>2</v>
      </c>
      <c r="J269" s="2">
        <f t="shared" si="30"/>
        <v>1.4116265987252214E-5</v>
      </c>
      <c r="K269" s="10">
        <f t="shared" si="31"/>
        <v>4488.88843164637</v>
      </c>
    </row>
    <row r="270" spans="4:11" x14ac:dyDescent="0.3">
      <c r="D270" s="6">
        <v>265</v>
      </c>
      <c r="E270" s="2">
        <f t="shared" si="33"/>
        <v>1.2704639388471064E-4</v>
      </c>
      <c r="F270" s="9">
        <f t="shared" si="32"/>
        <v>22346343.209546398</v>
      </c>
      <c r="G270" s="2">
        <f t="shared" si="34"/>
        <v>-130517028.96115486</v>
      </c>
      <c r="H270" s="2">
        <f t="shared" si="28"/>
        <v>1.9999999999999993</v>
      </c>
      <c r="I270" s="1">
        <f t="shared" si="29"/>
        <v>2</v>
      </c>
      <c r="J270" s="2">
        <f t="shared" si="30"/>
        <v>1.2704639388471065E-5</v>
      </c>
      <c r="K270" s="10">
        <f t="shared" si="31"/>
        <v>4731.7038688049452</v>
      </c>
    </row>
    <row r="271" spans="4:11" x14ac:dyDescent="0.3">
      <c r="D271" s="6">
        <v>266</v>
      </c>
      <c r="E271" s="2">
        <f t="shared" si="33"/>
        <v>1.1434175449536292E-4</v>
      </c>
      <c r="F271" s="9">
        <f t="shared" si="32"/>
        <v>26172348.858821008</v>
      </c>
      <c r="G271" s="2">
        <f t="shared" si="34"/>
        <v>-152863372.17070127</v>
      </c>
      <c r="H271" s="2">
        <f t="shared" si="28"/>
        <v>1.9999999999999993</v>
      </c>
      <c r="I271" s="1">
        <f t="shared" si="29"/>
        <v>2</v>
      </c>
      <c r="J271" s="2">
        <f t="shared" si="30"/>
        <v>1.1434175449536294E-5</v>
      </c>
      <c r="K271" s="10">
        <f t="shared" si="31"/>
        <v>4987.6538129705104</v>
      </c>
    </row>
    <row r="272" spans="4:11" x14ac:dyDescent="0.3">
      <c r="D272" s="6">
        <v>267</v>
      </c>
      <c r="E272" s="2">
        <f t="shared" si="33"/>
        <v>1.0290757904533697E-4</v>
      </c>
      <c r="F272" s="9">
        <f t="shared" si="32"/>
        <v>30653420.041101333</v>
      </c>
      <c r="G272" s="2">
        <f t="shared" si="34"/>
        <v>-179035721.02952227</v>
      </c>
      <c r="H272" s="2">
        <f t="shared" si="28"/>
        <v>2.0000000000000004</v>
      </c>
      <c r="I272" s="1">
        <f t="shared" si="29"/>
        <v>2</v>
      </c>
      <c r="J272" s="2">
        <f t="shared" si="30"/>
        <v>1.0290757904533698E-5</v>
      </c>
      <c r="K272" s="10">
        <f t="shared" si="31"/>
        <v>5257.4487431492662</v>
      </c>
    </row>
    <row r="273" spans="4:11" x14ac:dyDescent="0.3">
      <c r="D273" s="6">
        <v>268</v>
      </c>
      <c r="E273" s="2">
        <f t="shared" si="33"/>
        <v>9.2616821141207516E-5</v>
      </c>
      <c r="F273" s="9">
        <f t="shared" si="32"/>
        <v>35901713.112258479</v>
      </c>
      <c r="G273" s="2">
        <f t="shared" si="34"/>
        <v>-209689141.07062361</v>
      </c>
      <c r="H273" s="2">
        <f t="shared" si="28"/>
        <v>1.9999999999999982</v>
      </c>
      <c r="I273" s="1">
        <f t="shared" si="29"/>
        <v>2</v>
      </c>
      <c r="J273" s="2">
        <f t="shared" si="30"/>
        <v>9.2616821141207529E-6</v>
      </c>
      <c r="K273" s="10">
        <f t="shared" si="31"/>
        <v>5541.8375699683238</v>
      </c>
    </row>
    <row r="274" spans="4:11" x14ac:dyDescent="0.3">
      <c r="D274" s="6">
        <v>269</v>
      </c>
      <c r="E274" s="2">
        <f t="shared" si="33"/>
        <v>8.3355139025358802E-5</v>
      </c>
      <c r="F274" s="9">
        <f t="shared" si="32"/>
        <v>42048587.163036898</v>
      </c>
      <c r="G274" s="2">
        <f t="shared" si="34"/>
        <v>-245590854.18288207</v>
      </c>
      <c r="H274" s="2">
        <f t="shared" si="28"/>
        <v>1.9999999999999991</v>
      </c>
      <c r="I274" s="1">
        <f t="shared" si="29"/>
        <v>2</v>
      </c>
      <c r="J274" s="2">
        <f t="shared" si="30"/>
        <v>8.3355139025358812E-6</v>
      </c>
      <c r="K274" s="10">
        <f t="shared" si="31"/>
        <v>5841.6097146581005</v>
      </c>
    </row>
    <row r="275" spans="4:11" x14ac:dyDescent="0.3">
      <c r="D275" s="6">
        <v>270</v>
      </c>
      <c r="E275" s="2">
        <f t="shared" si="33"/>
        <v>7.5019625121929909E-5</v>
      </c>
      <c r="F275" s="9">
        <f t="shared" si="32"/>
        <v>49247891.788773604</v>
      </c>
      <c r="G275" s="2">
        <f t="shared" si="34"/>
        <v>-287639441.34591895</v>
      </c>
      <c r="H275" s="2">
        <f t="shared" si="28"/>
        <v>1.9999999999999991</v>
      </c>
      <c r="I275" s="1">
        <f t="shared" si="29"/>
        <v>2</v>
      </c>
      <c r="J275" s="2">
        <f t="shared" si="30"/>
        <v>7.5019625121929913E-6</v>
      </c>
      <c r="K275" s="10">
        <f t="shared" si="31"/>
        <v>6157.5973000652803</v>
      </c>
    </row>
    <row r="276" spans="4:11" x14ac:dyDescent="0.3">
      <c r="D276" s="6">
        <v>271</v>
      </c>
      <c r="E276" s="2">
        <f t="shared" si="33"/>
        <v>6.7517662608715994E-5</v>
      </c>
      <c r="F276" s="9">
        <f t="shared" si="32"/>
        <v>57679817.784281731</v>
      </c>
      <c r="G276" s="2">
        <f t="shared" si="34"/>
        <v>-336887333.13469255</v>
      </c>
      <c r="H276" s="2">
        <f t="shared" si="28"/>
        <v>1.9999999999999984</v>
      </c>
      <c r="I276" s="1">
        <f t="shared" si="29"/>
        <v>2</v>
      </c>
      <c r="J276" s="2">
        <f t="shared" si="30"/>
        <v>6.7517662608715998E-6</v>
      </c>
      <c r="K276" s="10">
        <f t="shared" si="31"/>
        <v>6490.6774608189271</v>
      </c>
    </row>
    <row r="277" spans="4:11" x14ac:dyDescent="0.3">
      <c r="D277" s="6">
        <v>272</v>
      </c>
      <c r="E277" s="2">
        <f t="shared" si="33"/>
        <v>6.076589634617013E-5</v>
      </c>
      <c r="F277" s="9">
        <f t="shared" si="32"/>
        <v>67555407.121983409</v>
      </c>
      <c r="G277" s="2">
        <f t="shared" si="34"/>
        <v>-394567150.91897428</v>
      </c>
      <c r="H277" s="2">
        <f t="shared" si="28"/>
        <v>1.9999999999999993</v>
      </c>
      <c r="I277" s="1">
        <f t="shared" si="29"/>
        <v>2</v>
      </c>
      <c r="J277" s="2">
        <f t="shared" si="30"/>
        <v>6.0765896346170134E-6</v>
      </c>
      <c r="K277" s="10">
        <f t="shared" si="31"/>
        <v>6841.7747779962883</v>
      </c>
    </row>
    <row r="278" spans="4:11" x14ac:dyDescent="0.3">
      <c r="D278" s="6">
        <v>273</v>
      </c>
      <c r="E278" s="2">
        <f t="shared" si="33"/>
        <v>5.4689306710787957E-5</v>
      </c>
      <c r="F278" s="9">
        <f t="shared" si="32"/>
        <v>79121835.099967092</v>
      </c>
      <c r="G278" s="2">
        <f t="shared" si="34"/>
        <v>-462122558.04095769</v>
      </c>
      <c r="H278" s="2">
        <f t="shared" si="28"/>
        <v>1.9999999999999984</v>
      </c>
      <c r="I278" s="1">
        <f t="shared" si="29"/>
        <v>2</v>
      </c>
      <c r="J278" s="2">
        <f t="shared" si="30"/>
        <v>5.4689306710787963E-6</v>
      </c>
      <c r="K278" s="10">
        <f t="shared" si="31"/>
        <v>7211.8638455041628</v>
      </c>
    </row>
    <row r="279" spans="4:11" x14ac:dyDescent="0.3">
      <c r="D279" s="6">
        <v>274</v>
      </c>
      <c r="E279" s="2">
        <f t="shared" si="33"/>
        <v>4.9220376037964906E-5</v>
      </c>
      <c r="F279" s="9">
        <f t="shared" si="32"/>
        <v>92668596.882019609</v>
      </c>
      <c r="G279" s="2">
        <f t="shared" si="34"/>
        <v>-541244393.14092481</v>
      </c>
      <c r="H279" s="2">
        <f t="shared" si="28"/>
        <v>1.9999999999999993</v>
      </c>
      <c r="I279" s="1">
        <f t="shared" si="29"/>
        <v>2</v>
      </c>
      <c r="J279" s="2">
        <f t="shared" si="30"/>
        <v>4.9220376037964911E-6</v>
      </c>
      <c r="K279" s="10">
        <f t="shared" si="31"/>
        <v>7601.971975739315</v>
      </c>
    </row>
    <row r="280" spans="4:11" x14ac:dyDescent="0.3">
      <c r="D280" s="6">
        <v>275</v>
      </c>
      <c r="E280" s="2">
        <f t="shared" si="33"/>
        <v>4.4298338433365847E-5</v>
      </c>
      <c r="F280" s="9">
        <f t="shared" si="32"/>
        <v>108534753.23226799</v>
      </c>
      <c r="G280" s="2">
        <f t="shared" si="34"/>
        <v>-633912990.02294445</v>
      </c>
      <c r="H280" s="2">
        <f t="shared" si="28"/>
        <v>2</v>
      </c>
      <c r="I280" s="1">
        <f t="shared" si="29"/>
        <v>2</v>
      </c>
      <c r="J280" s="2">
        <f t="shared" si="30"/>
        <v>4.429833843336585E-6</v>
      </c>
      <c r="K280" s="10">
        <f t="shared" si="31"/>
        <v>8013.1820507747598</v>
      </c>
    </row>
    <row r="281" spans="4:11" x14ac:dyDescent="0.3">
      <c r="D281" s="6">
        <v>276</v>
      </c>
      <c r="E281" s="2">
        <f t="shared" si="33"/>
        <v>3.9868504590109522E-5</v>
      </c>
      <c r="F281" s="9">
        <f t="shared" si="32"/>
        <v>127117416.850834</v>
      </c>
      <c r="G281" s="2">
        <f t="shared" si="34"/>
        <v>-742447743.25521243</v>
      </c>
      <c r="H281" s="2">
        <f t="shared" si="28"/>
        <v>1.9999999999999991</v>
      </c>
      <c r="I281" s="1">
        <f t="shared" si="29"/>
        <v>2</v>
      </c>
      <c r="J281" s="2">
        <f t="shared" si="30"/>
        <v>3.986850459010952E-6</v>
      </c>
      <c r="K281" s="10">
        <f t="shared" si="31"/>
        <v>8446.6355286672479</v>
      </c>
    </row>
    <row r="282" spans="4:11" x14ac:dyDescent="0.3">
      <c r="D282" s="6">
        <v>277</v>
      </c>
      <c r="E282" s="2">
        <f t="shared" si="33"/>
        <v>3.5881654130246772E-5</v>
      </c>
      <c r="F282" s="9">
        <f t="shared" si="32"/>
        <v>148881691.68148836</v>
      </c>
      <c r="G282" s="2">
        <f t="shared" si="34"/>
        <v>-869565160.10604644</v>
      </c>
      <c r="H282" s="2">
        <f t="shared" si="28"/>
        <v>1.9999999999999993</v>
      </c>
      <c r="I282" s="1">
        <f t="shared" si="29"/>
        <v>2</v>
      </c>
      <c r="J282" s="2">
        <f t="shared" si="30"/>
        <v>3.5881654130246775E-6</v>
      </c>
      <c r="K282" s="10">
        <f t="shared" si="31"/>
        <v>8903.5356120686738</v>
      </c>
    </row>
    <row r="283" spans="4:11" x14ac:dyDescent="0.3">
      <c r="D283" s="6">
        <v>278</v>
      </c>
      <c r="E283" s="2">
        <f t="shared" si="33"/>
        <v>3.2293488716685553E-5</v>
      </c>
      <c r="F283" s="9">
        <f t="shared" si="32"/>
        <v>174372313.93488103</v>
      </c>
      <c r="G283" s="2">
        <f t="shared" si="34"/>
        <v>-1018446851.7875348</v>
      </c>
      <c r="H283" s="2">
        <f t="shared" si="28"/>
        <v>1.9999999999999996</v>
      </c>
      <c r="I283" s="1">
        <f t="shared" si="29"/>
        <v>2</v>
      </c>
      <c r="J283" s="2">
        <f t="shared" si="30"/>
        <v>3.2293488716685556E-6</v>
      </c>
      <c r="K283" s="10">
        <f t="shared" si="31"/>
        <v>9385.1505875974126</v>
      </c>
    </row>
    <row r="284" spans="4:11" x14ac:dyDescent="0.3">
      <c r="D284" s="6">
        <v>279</v>
      </c>
      <c r="E284" s="2">
        <f t="shared" si="33"/>
        <v>2.9064139844360106E-5</v>
      </c>
      <c r="F284" s="9">
        <f t="shared" si="32"/>
        <v>204227286.26919907</v>
      </c>
      <c r="G284" s="2">
        <f t="shared" si="34"/>
        <v>-1192819165.7224159</v>
      </c>
      <c r="H284" s="2">
        <f t="shared" si="28"/>
        <v>1.9999999999999993</v>
      </c>
      <c r="I284" s="1">
        <f t="shared" si="29"/>
        <v>2</v>
      </c>
      <c r="J284" s="2">
        <f t="shared" si="30"/>
        <v>2.9064139844360108E-6</v>
      </c>
      <c r="K284" s="10">
        <f t="shared" si="31"/>
        <v>9892.8173469369485</v>
      </c>
    </row>
    <row r="285" spans="4:11" x14ac:dyDescent="0.3">
      <c r="D285" s="6">
        <v>280</v>
      </c>
      <c r="E285" s="2">
        <f t="shared" si="33"/>
        <v>2.6157725859279242E-5</v>
      </c>
      <c r="F285" s="9">
        <f t="shared" si="32"/>
        <v>239193846.29251188</v>
      </c>
      <c r="G285" s="2">
        <f t="shared" si="34"/>
        <v>-1397046451.9916151</v>
      </c>
      <c r="H285" s="2">
        <f t="shared" si="28"/>
        <v>1.9999999999999996</v>
      </c>
      <c r="I285" s="1">
        <f t="shared" si="29"/>
        <v>2</v>
      </c>
      <c r="J285" s="2">
        <f t="shared" si="30"/>
        <v>2.6157725859279242E-6</v>
      </c>
      <c r="K285" s="10">
        <f t="shared" si="31"/>
        <v>10427.945097576847</v>
      </c>
    </row>
    <row r="286" spans="4:11" x14ac:dyDescent="0.3">
      <c r="D286" s="6">
        <v>281</v>
      </c>
      <c r="E286" s="2">
        <f t="shared" si="33"/>
        <v>2.3541953272749668E-5</v>
      </c>
      <c r="F286" s="9">
        <f t="shared" si="32"/>
        <v>280147169.11464995</v>
      </c>
      <c r="G286" s="2">
        <f t="shared" si="34"/>
        <v>-1636240298.284127</v>
      </c>
      <c r="H286" s="2">
        <f t="shared" si="28"/>
        <v>2</v>
      </c>
      <c r="I286" s="1">
        <f t="shared" si="29"/>
        <v>2</v>
      </c>
      <c r="J286" s="2">
        <f t="shared" si="30"/>
        <v>2.3541953272749672E-6</v>
      </c>
      <c r="K286" s="10">
        <f t="shared" si="31"/>
        <v>10992.019274650331</v>
      </c>
    </row>
    <row r="287" spans="4:11" x14ac:dyDescent="0.3">
      <c r="D287" s="6">
        <v>282</v>
      </c>
      <c r="E287" s="2">
        <f t="shared" si="33"/>
        <v>2.1187757945312821E-5</v>
      </c>
      <c r="F287" s="9">
        <f t="shared" si="32"/>
        <v>328112272.02252674</v>
      </c>
      <c r="G287" s="2">
        <f t="shared" si="34"/>
        <v>-1916387467.398777</v>
      </c>
      <c r="H287" s="2">
        <f t="shared" si="28"/>
        <v>1.9999999999999982</v>
      </c>
      <c r="I287" s="1">
        <f t="shared" si="29"/>
        <v>2</v>
      </c>
      <c r="J287" s="2">
        <f t="shared" si="30"/>
        <v>2.1187757945312824E-6</v>
      </c>
      <c r="K287" s="10">
        <f t="shared" si="31"/>
        <v>11586.605664166589</v>
      </c>
    </row>
    <row r="288" spans="4:11" x14ac:dyDescent="0.3">
      <c r="D288" s="6">
        <v>283</v>
      </c>
      <c r="E288" s="2">
        <f t="shared" si="33"/>
        <v>1.9068982149154598E-5</v>
      </c>
      <c r="F288" s="9">
        <f t="shared" si="32"/>
        <v>384289669.62100577</v>
      </c>
      <c r="G288" s="2">
        <f t="shared" si="34"/>
        <v>-2244499739.4213037</v>
      </c>
      <c r="H288" s="2">
        <f t="shared" si="28"/>
        <v>1.9999999999999984</v>
      </c>
      <c r="I288" s="1">
        <f t="shared" si="29"/>
        <v>2</v>
      </c>
      <c r="J288" s="2">
        <f t="shared" si="30"/>
        <v>1.9068982149154599E-6</v>
      </c>
      <c r="K288" s="10">
        <f t="shared" si="31"/>
        <v>12213.354750179151</v>
      </c>
    </row>
    <row r="289" spans="4:11" x14ac:dyDescent="0.3">
      <c r="D289" s="6">
        <v>284</v>
      </c>
      <c r="E289" s="2">
        <f t="shared" si="33"/>
        <v>1.7162083932625477E-5</v>
      </c>
      <c r="F289" s="9">
        <f t="shared" si="32"/>
        <v>450085421.27681059</v>
      </c>
      <c r="G289" s="2">
        <f t="shared" si="34"/>
        <v>-2628789409.0423098</v>
      </c>
      <c r="H289" s="2">
        <f t="shared" si="28"/>
        <v>1.9999999999999991</v>
      </c>
      <c r="I289" s="1">
        <f t="shared" si="29"/>
        <v>2</v>
      </c>
      <c r="J289" s="2">
        <f t="shared" si="30"/>
        <v>1.7162083932625478E-6</v>
      </c>
      <c r="K289" s="10">
        <f t="shared" si="31"/>
        <v>12874.006294672869</v>
      </c>
    </row>
    <row r="290" spans="4:11" x14ac:dyDescent="0.3">
      <c r="D290" s="6">
        <v>285</v>
      </c>
      <c r="E290" s="2">
        <f t="shared" si="33"/>
        <v>1.5445875538502889E-5</v>
      </c>
      <c r="F290" s="9">
        <f t="shared" si="32"/>
        <v>527146323.32963198</v>
      </c>
      <c r="G290" s="2">
        <f t="shared" si="34"/>
        <v>-3078874830.3191204</v>
      </c>
      <c r="H290" s="2">
        <f t="shared" si="28"/>
        <v>1.9999999999999993</v>
      </c>
      <c r="I290" s="1">
        <f t="shared" si="29"/>
        <v>2</v>
      </c>
      <c r="J290" s="2">
        <f t="shared" si="30"/>
        <v>1.544587553850289E-6</v>
      </c>
      <c r="K290" s="10">
        <f t="shared" si="31"/>
        <v>13570.394167881503</v>
      </c>
    </row>
    <row r="291" spans="4:11" x14ac:dyDescent="0.3">
      <c r="D291" s="6">
        <v>286</v>
      </c>
      <c r="E291" s="2">
        <f t="shared" si="33"/>
        <v>1.3901287983850427E-5</v>
      </c>
      <c r="F291" s="9">
        <f t="shared" si="32"/>
        <v>617401126.68499386</v>
      </c>
      <c r="G291" s="2">
        <f t="shared" si="34"/>
        <v>-3606021153.6487522</v>
      </c>
      <c r="H291" s="2">
        <f t="shared" si="28"/>
        <v>2.0000000000000004</v>
      </c>
      <c r="I291" s="1">
        <f t="shared" si="29"/>
        <v>2</v>
      </c>
      <c r="J291" s="2">
        <f t="shared" si="30"/>
        <v>1.3901287983850427E-6</v>
      </c>
      <c r="K291" s="10">
        <f t="shared" si="31"/>
        <v>14304.45143933637</v>
      </c>
    </row>
    <row r="292" spans="4:11" x14ac:dyDescent="0.3">
      <c r="D292" s="6">
        <v>287</v>
      </c>
      <c r="E292" s="2">
        <f t="shared" si="33"/>
        <v>1.2511159185900873E-5</v>
      </c>
      <c r="F292" s="9">
        <f t="shared" si="32"/>
        <v>723108811.17659533</v>
      </c>
      <c r="G292" s="2">
        <f t="shared" si="34"/>
        <v>-4223422280.333746</v>
      </c>
      <c r="H292" s="2">
        <f t="shared" si="28"/>
        <v>1.9999999999999993</v>
      </c>
      <c r="I292" s="1">
        <f t="shared" si="29"/>
        <v>2</v>
      </c>
      <c r="J292" s="2">
        <f t="shared" si="30"/>
        <v>1.2511159185900873E-6</v>
      </c>
      <c r="K292" s="10">
        <f t="shared" si="31"/>
        <v>15078.215742263192</v>
      </c>
    </row>
    <row r="293" spans="4:11" x14ac:dyDescent="0.3">
      <c r="D293" s="6">
        <v>288</v>
      </c>
      <c r="E293" s="2">
        <f t="shared" si="33"/>
        <v>1.1260043266512284E-5</v>
      </c>
      <c r="F293" s="9">
        <f t="shared" si="32"/>
        <v>846915125.81403685</v>
      </c>
      <c r="G293" s="2">
        <f t="shared" si="34"/>
        <v>-4946531091.5103416</v>
      </c>
      <c r="H293" s="2">
        <f t="shared" si="28"/>
        <v>1.9999999999999991</v>
      </c>
      <c r="I293" s="1">
        <f t="shared" si="29"/>
        <v>2</v>
      </c>
      <c r="J293" s="2">
        <f t="shared" si="30"/>
        <v>1.1260043266512285E-6</v>
      </c>
      <c r="K293" s="10">
        <f t="shared" si="31"/>
        <v>15893.834932882908</v>
      </c>
    </row>
    <row r="294" spans="4:11" x14ac:dyDescent="0.3">
      <c r="D294" s="6">
        <v>289</v>
      </c>
      <c r="E294" s="2">
        <f t="shared" si="33"/>
        <v>1.0134038939141545E-5</v>
      </c>
      <c r="F294" s="9">
        <f t="shared" si="32"/>
        <v>991918808.40949845</v>
      </c>
      <c r="G294" s="2">
        <f t="shared" si="34"/>
        <v>-5793446217.324379</v>
      </c>
      <c r="H294" s="2">
        <f t="shared" si="28"/>
        <v>1.9999999999999996</v>
      </c>
      <c r="I294" s="1">
        <f t="shared" si="29"/>
        <v>2</v>
      </c>
      <c r="J294" s="2">
        <f t="shared" si="30"/>
        <v>1.0134038939141545E-6</v>
      </c>
      <c r="K294" s="10">
        <f t="shared" si="31"/>
        <v>16753.573048147886</v>
      </c>
    </row>
    <row r="295" spans="4:11" x14ac:dyDescent="0.3">
      <c r="D295" s="6">
        <v>290</v>
      </c>
      <c r="E295" s="2">
        <f t="shared" si="33"/>
        <v>9.1206350447664344E-6</v>
      </c>
      <c r="F295" s="9">
        <f t="shared" si="32"/>
        <v>1161749143.9896233</v>
      </c>
      <c r="G295" s="2">
        <f t="shared" si="34"/>
        <v>-6785365025.7338772</v>
      </c>
      <c r="H295" s="2">
        <f t="shared" si="28"/>
        <v>1.9999999999999996</v>
      </c>
      <c r="I295" s="1">
        <f t="shared" si="29"/>
        <v>2</v>
      </c>
      <c r="J295" s="2">
        <f t="shared" si="30"/>
        <v>9.1206350447664353E-7</v>
      </c>
      <c r="K295" s="10">
        <f t="shared" si="31"/>
        <v>17659.816593165298</v>
      </c>
    </row>
    <row r="296" spans="4:11" x14ac:dyDescent="0.3">
      <c r="D296" s="6">
        <v>291</v>
      </c>
      <c r="E296" s="2">
        <f t="shared" si="33"/>
        <v>8.2085715396253448E-6</v>
      </c>
      <c r="F296" s="9">
        <f t="shared" si="32"/>
        <v>1360656801.9274755</v>
      </c>
      <c r="G296" s="2">
        <f t="shared" si="34"/>
        <v>-7947114169.7235003</v>
      </c>
      <c r="H296" s="2">
        <f t="shared" si="28"/>
        <v>1.9999999999999996</v>
      </c>
      <c r="I296" s="1">
        <f t="shared" si="29"/>
        <v>2</v>
      </c>
      <c r="J296" s="2">
        <f t="shared" si="30"/>
        <v>8.2085715396253452E-7</v>
      </c>
      <c r="K296" s="10">
        <f t="shared" si="31"/>
        <v>18615.081165832566</v>
      </c>
    </row>
    <row r="297" spans="4:11" x14ac:dyDescent="0.3">
      <c r="D297" s="6">
        <v>292</v>
      </c>
      <c r="E297" s="2">
        <f t="shared" si="33"/>
        <v>7.3877143854183923E-6</v>
      </c>
      <c r="F297" s="9">
        <f t="shared" si="32"/>
        <v>1593620225.2240534</v>
      </c>
      <c r="G297" s="2">
        <f t="shared" si="34"/>
        <v>-9307770971.6509762</v>
      </c>
      <c r="H297" s="2">
        <f t="shared" si="28"/>
        <v>1.9999999999999991</v>
      </c>
      <c r="I297" s="1">
        <f t="shared" si="29"/>
        <v>2</v>
      </c>
      <c r="J297" s="2">
        <f t="shared" si="30"/>
        <v>7.3877143854183932E-7</v>
      </c>
      <c r="K297" s="10">
        <f t="shared" si="31"/>
        <v>19622.018437969069</v>
      </c>
    </row>
    <row r="298" spans="4:11" x14ac:dyDescent="0.3">
      <c r="D298" s="6">
        <v>293</v>
      </c>
      <c r="E298" s="2">
        <f t="shared" si="33"/>
        <v>6.6489429461460426E-6</v>
      </c>
      <c r="F298" s="9">
        <f t="shared" si="32"/>
        <v>1866470236.2403872</v>
      </c>
      <c r="G298" s="2">
        <f t="shared" si="34"/>
        <v>-10901391196.875031</v>
      </c>
      <c r="H298" s="2">
        <f t="shared" si="28"/>
        <v>1.9999999999999993</v>
      </c>
      <c r="I298" s="1">
        <f t="shared" si="29"/>
        <v>2</v>
      </c>
      <c r="J298" s="2">
        <f t="shared" si="30"/>
        <v>6.6489429461460428E-7</v>
      </c>
      <c r="K298" s="10">
        <f t="shared" si="31"/>
        <v>20683.423519070122</v>
      </c>
    </row>
    <row r="299" spans="4:11" x14ac:dyDescent="0.3">
      <c r="D299" s="6">
        <v>294</v>
      </c>
      <c r="E299" s="2">
        <f t="shared" si="33"/>
        <v>5.9840486509383557E-6</v>
      </c>
      <c r="F299" s="9">
        <f t="shared" si="32"/>
        <v>2186035974.9294991</v>
      </c>
      <c r="G299" s="2">
        <f t="shared" si="34"/>
        <v>-12767861433.115417</v>
      </c>
      <c r="H299" s="2">
        <f t="shared" si="28"/>
        <v>2.0000000000000004</v>
      </c>
      <c r="I299" s="1">
        <f t="shared" si="29"/>
        <v>2</v>
      </c>
      <c r="J299" s="2">
        <f t="shared" si="30"/>
        <v>5.9840486509383561E-7</v>
      </c>
      <c r="K299" s="10">
        <f t="shared" si="31"/>
        <v>21802.242711132625</v>
      </c>
    </row>
    <row r="300" spans="4:11" x14ac:dyDescent="0.3">
      <c r="D300" s="6">
        <v>295</v>
      </c>
      <c r="E300" s="2">
        <f t="shared" si="33"/>
        <v>5.3856437861702824E-6</v>
      </c>
      <c r="F300" s="9">
        <f t="shared" si="32"/>
        <v>2560315824.8950872</v>
      </c>
      <c r="G300" s="2">
        <f t="shared" si="34"/>
        <v>-14953897408.044916</v>
      </c>
      <c r="H300" s="2">
        <f t="shared" si="28"/>
        <v>2</v>
      </c>
      <c r="I300" s="1">
        <f t="shared" si="29"/>
        <v>2</v>
      </c>
      <c r="J300" s="2">
        <f t="shared" si="30"/>
        <v>5.3856437861702822E-7</v>
      </c>
      <c r="K300" s="10">
        <f t="shared" si="31"/>
        <v>22981.58168829947</v>
      </c>
    </row>
    <row r="301" spans="4:11" x14ac:dyDescent="0.3">
      <c r="D301" s="6">
        <v>296</v>
      </c>
      <c r="E301" s="2">
        <f t="shared" si="33"/>
        <v>4.8470794074318598E-6</v>
      </c>
      <c r="F301" s="9">
        <f t="shared" si="32"/>
        <v>2998677606.0538754</v>
      </c>
      <c r="G301" s="2">
        <f t="shared" si="34"/>
        <v>-17514213232.940002</v>
      </c>
      <c r="H301" s="2">
        <f t="shared" si="28"/>
        <v>1.9999999999999987</v>
      </c>
      <c r="I301" s="1">
        <f t="shared" si="29"/>
        <v>2</v>
      </c>
      <c r="J301" s="2">
        <f t="shared" si="30"/>
        <v>4.8470794074318596E-7</v>
      </c>
      <c r="K301" s="10">
        <f t="shared" si="31"/>
        <v>24224.714123051399</v>
      </c>
    </row>
    <row r="302" spans="4:11" x14ac:dyDescent="0.3">
      <c r="D302" s="6">
        <v>297</v>
      </c>
      <c r="E302" s="2">
        <f t="shared" si="33"/>
        <v>4.3623714655461813E-6</v>
      </c>
      <c r="F302" s="9">
        <f t="shared" si="32"/>
        <v>3512093039.7765093</v>
      </c>
      <c r="G302" s="2">
        <f t="shared" si="34"/>
        <v>-20512890838.993877</v>
      </c>
      <c r="H302" s="2">
        <f t="shared" si="28"/>
        <v>1.9999999999999984</v>
      </c>
      <c r="I302" s="1">
        <f t="shared" si="29"/>
        <v>2</v>
      </c>
      <c r="J302" s="2">
        <f t="shared" si="30"/>
        <v>4.3623714655461813E-7</v>
      </c>
      <c r="K302" s="10">
        <f t="shared" si="31"/>
        <v>25535.090768440728</v>
      </c>
    </row>
    <row r="303" spans="4:11" x14ac:dyDescent="0.3">
      <c r="D303" s="6">
        <v>298</v>
      </c>
      <c r="E303" s="2">
        <f t="shared" si="33"/>
        <v>3.9261343175070909E-6</v>
      </c>
      <c r="F303" s="9">
        <f t="shared" si="32"/>
        <v>4113412357.9322281</v>
      </c>
      <c r="G303" s="2">
        <f t="shared" si="34"/>
        <v>-24024983878.770386</v>
      </c>
      <c r="H303" s="2">
        <f t="shared" si="28"/>
        <v>1.9999999999999973</v>
      </c>
      <c r="I303" s="1">
        <f t="shared" si="29"/>
        <v>2</v>
      </c>
      <c r="J303" s="2">
        <f t="shared" si="30"/>
        <v>3.9261343175070913E-7</v>
      </c>
      <c r="K303" s="10">
        <f t="shared" si="31"/>
        <v>26916.349034225866</v>
      </c>
    </row>
    <row r="304" spans="4:11" x14ac:dyDescent="0.3">
      <c r="D304" s="6">
        <v>299</v>
      </c>
      <c r="E304" s="2">
        <f t="shared" si="33"/>
        <v>3.5335208832402941E-6</v>
      </c>
      <c r="F304" s="9">
        <f t="shared" si="32"/>
        <v>4817685933.4974575</v>
      </c>
      <c r="G304" s="2">
        <f t="shared" si="34"/>
        <v>-28138396236.702614</v>
      </c>
      <c r="H304" s="2">
        <f t="shared" si="28"/>
        <v>1.9999999999999987</v>
      </c>
      <c r="I304" s="1">
        <f t="shared" si="29"/>
        <v>2</v>
      </c>
      <c r="J304" s="2">
        <f t="shared" si="30"/>
        <v>3.5335208832402941E-7</v>
      </c>
      <c r="K304" s="10">
        <f t="shared" si="31"/>
        <v>28372.323091510487</v>
      </c>
    </row>
    <row r="305" spans="4:11" x14ac:dyDescent="0.3">
      <c r="D305" s="6">
        <v>300</v>
      </c>
      <c r="E305" s="2">
        <f t="shared" si="33"/>
        <v>3.1801687937911968E-6</v>
      </c>
      <c r="F305" s="9">
        <f t="shared" si="32"/>
        <v>5642540966.4040976</v>
      </c>
      <c r="G305" s="2">
        <f t="shared" si="34"/>
        <v>-32956082170.200073</v>
      </c>
      <c r="H305" s="2">
        <f t="shared" si="28"/>
        <v>2.0000000000000004</v>
      </c>
      <c r="I305" s="1">
        <f t="shared" si="29"/>
        <v>2</v>
      </c>
      <c r="J305" s="2">
        <f t="shared" si="30"/>
        <v>3.1801687937911971E-7</v>
      </c>
      <c r="K305" s="10">
        <f t="shared" si="31"/>
        <v>29907.054498411224</v>
      </c>
    </row>
    <row r="306" spans="4:11" x14ac:dyDescent="0.3">
      <c r="D306" s="18">
        <v>301</v>
      </c>
      <c r="E306" s="19">
        <f t="shared" si="33"/>
        <v>2.8621519147022197E-6</v>
      </c>
      <c r="F306" s="20">
        <f t="shared" si="32"/>
        <v>6608622682.1967878</v>
      </c>
      <c r="G306" s="19">
        <f t="shared" si="34"/>
        <v>-38598623136.604172</v>
      </c>
      <c r="H306" s="19">
        <f t="shared" si="28"/>
        <v>1.9999999999999991</v>
      </c>
      <c r="I306" s="21">
        <f t="shared" si="29"/>
        <v>2</v>
      </c>
      <c r="J306" s="19">
        <f t="shared" si="30"/>
        <v>2.8621519147022198E-7</v>
      </c>
      <c r="K306" s="22">
        <f t="shared" si="31"/>
        <v>31524.803438990137</v>
      </c>
    </row>
    <row r="307" spans="4:11" ht="15" thickBot="1" x14ac:dyDescent="0.35">
      <c r="D307" s="13">
        <v>302</v>
      </c>
      <c r="E307" s="14">
        <f t="shared" si="33"/>
        <v>2.5759367222259873E-6</v>
      </c>
      <c r="F307" s="15">
        <f t="shared" si="32"/>
        <v>7740111068.3834734</v>
      </c>
      <c r="G307" s="14">
        <f t="shared" si="34"/>
        <v>-45207245818.800957</v>
      </c>
      <c r="H307" s="14">
        <f t="shared" si="28"/>
        <v>1.9999999999999984</v>
      </c>
      <c r="I307" s="16">
        <f t="shared" si="29"/>
        <v>2</v>
      </c>
      <c r="J307" s="14">
        <f t="shared" si="30"/>
        <v>2.5759367222259872E-7</v>
      </c>
      <c r="K307" s="17">
        <f t="shared" si="31"/>
        <v>33230.0605585948</v>
      </c>
    </row>
    <row r="308" spans="4:11" x14ac:dyDescent="0.3">
      <c r="D308" s="6">
        <v>303</v>
      </c>
      <c r="E308" s="2">
        <f t="shared" si="33"/>
        <v>2.3183430485940862E-6</v>
      </c>
      <c r="F308" s="9">
        <f t="shared" si="32"/>
        <v>9065326052.2554054</v>
      </c>
      <c r="G308" s="2">
        <f t="shared" si="34"/>
        <v>-52947356887.184433</v>
      </c>
      <c r="H308" s="2">
        <f t="shared" si="28"/>
        <v>1.9999999999999982</v>
      </c>
      <c r="I308" s="1">
        <f t="shared" si="29"/>
        <v>2</v>
      </c>
      <c r="J308" s="2">
        <f t="shared" si="30"/>
        <v>2.3183430485940863E-7</v>
      </c>
      <c r="K308" s="10">
        <f t="shared" si="31"/>
        <v>35027.559394142067</v>
      </c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/>
      <c r="E310" s="2"/>
      <c r="F310" s="9"/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3:K701"/>
  <sheetViews>
    <sheetView zoomScale="120" zoomScaleNormal="120" workbookViewId="0">
      <pane xSplit="4" ySplit="10" topLeftCell="E11" activePane="bottomRight" state="frozen"/>
      <selection pane="topRight" activeCell="E1" sqref="E1"/>
      <selection pane="bottomLeft" activeCell="A11" sqref="A11"/>
      <selection pane="bottomRight" activeCell="M2" sqref="M2"/>
    </sheetView>
  </sheetViews>
  <sheetFormatPr defaultRowHeight="14.4" x14ac:dyDescent="0.3"/>
  <cols>
    <col min="1" max="1" width="4.88671875" customWidth="1"/>
    <col min="2" max="2" width="5.33203125" customWidth="1"/>
    <col min="5" max="5" width="10.44140625" customWidth="1"/>
    <col min="6" max="6" width="25.3320312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12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100</v>
      </c>
      <c r="F6" s="26">
        <v>0.69470015891699999</v>
      </c>
      <c r="G6" s="2">
        <v>2000</v>
      </c>
      <c r="H6" s="2">
        <f t="shared" ref="H6:H69" si="0">B$10*(E6^B$6)*(F6^B$7)</f>
        <v>3.7013442530033585</v>
      </c>
      <c r="I6" s="1">
        <f t="shared" ref="I6:I69" si="1">B$9</f>
        <v>2</v>
      </c>
      <c r="J6" s="2">
        <f t="shared" ref="J6:J69" si="2">B$8*E6</f>
        <v>10</v>
      </c>
      <c r="K6" s="10">
        <f t="shared" ref="K6:K69" si="3">(1/B$6)*(E6^((B$7-B$6)/B$7))*(B$9^((1-B$7)/B$7))</f>
        <v>5.3333333333333348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91.701344253003356</v>
      </c>
      <c r="F7" s="9">
        <f t="shared" ref="F7:F70" si="4">IF(G6&gt;K6,F6+((F6/(1-B$7))*(((B$8*(1-B$6))-((B$6*B$9)/E7)))),(B$9^(1/B$7))*(B$10^(-1/B$7))*(E7^(-B$6/B$7)))</f>
        <v>0.74980466184662686</v>
      </c>
      <c r="G7" s="2">
        <f>G6-F6</f>
        <v>1999.3052998410831</v>
      </c>
      <c r="H7" s="2">
        <f t="shared" si="0"/>
        <v>3.6618650717717762</v>
      </c>
      <c r="I7" s="1">
        <f t="shared" si="1"/>
        <v>2</v>
      </c>
      <c r="J7" s="2">
        <f t="shared" si="2"/>
        <v>9.1701344253003363</v>
      </c>
      <c r="K7" s="10">
        <f t="shared" si="3"/>
        <v>5.5694316295792463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71" si="5">E7+H7-I7-J7</f>
        <v>84.193074899474794</v>
      </c>
      <c r="F8" s="9">
        <f t="shared" si="4"/>
        <v>0.80873323779347672</v>
      </c>
      <c r="G8" s="2">
        <f t="shared" ref="G8:G71" si="6">G7-F7</f>
        <v>1998.5554951792365</v>
      </c>
      <c r="H8" s="2">
        <f t="shared" si="0"/>
        <v>3.6236310286653057</v>
      </c>
      <c r="I8" s="1">
        <f t="shared" si="1"/>
        <v>2</v>
      </c>
      <c r="J8" s="2">
        <f t="shared" si="2"/>
        <v>8.4193074899474798</v>
      </c>
      <c r="K8" s="10">
        <f t="shared" si="3"/>
        <v>5.8124675642713921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77.39739843819261</v>
      </c>
      <c r="F9" s="9">
        <f t="shared" si="4"/>
        <v>0.8716605703080057</v>
      </c>
      <c r="G9" s="2">
        <f t="shared" si="6"/>
        <v>1997.7467619414431</v>
      </c>
      <c r="H9" s="2">
        <f t="shared" si="0"/>
        <v>3.5866367086332622</v>
      </c>
      <c r="I9" s="1">
        <f t="shared" si="1"/>
        <v>2</v>
      </c>
      <c r="J9" s="2">
        <f t="shared" si="2"/>
        <v>7.7397398438192617</v>
      </c>
      <c r="K9" s="10">
        <f t="shared" si="3"/>
        <v>6.0622737895598044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71.244295303006609</v>
      </c>
      <c r="F10" s="9">
        <f t="shared" si="4"/>
        <v>0.93875476109201794</v>
      </c>
      <c r="G10" s="2">
        <f t="shared" si="6"/>
        <v>1996.8751013711351</v>
      </c>
      <c r="H10" s="2">
        <f t="shared" si="0"/>
        <v>3.5508756113910578</v>
      </c>
      <c r="I10" s="1">
        <f t="shared" si="1"/>
        <v>2</v>
      </c>
      <c r="J10" s="2">
        <f t="shared" si="2"/>
        <v>7.1244295303006613</v>
      </c>
      <c r="K10" s="10">
        <f t="shared" si="3"/>
        <v>6.3186409884042902</v>
      </c>
    </row>
    <row r="11" spans="1:11" x14ac:dyDescent="0.3">
      <c r="D11" s="6">
        <v>6</v>
      </c>
      <c r="E11" s="2">
        <f t="shared" si="5"/>
        <v>65.670741384097013</v>
      </c>
      <c r="F11" s="9">
        <f t="shared" si="4"/>
        <v>1.0101746496142237</v>
      </c>
      <c r="G11" s="2">
        <f t="shared" si="6"/>
        <v>1995.9363466100431</v>
      </c>
      <c r="H11" s="2">
        <f t="shared" si="0"/>
        <v>3.5163400640767053</v>
      </c>
      <c r="I11" s="1">
        <f t="shared" si="1"/>
        <v>2</v>
      </c>
      <c r="J11" s="2">
        <f t="shared" si="2"/>
        <v>6.5670741384097013</v>
      </c>
      <c r="K11" s="10">
        <f t="shared" si="3"/>
        <v>6.5813163710954683</v>
      </c>
    </row>
    <row r="12" spans="1:11" x14ac:dyDescent="0.3">
      <c r="D12" s="6">
        <v>7</v>
      </c>
      <c r="E12" s="2">
        <f t="shared" si="5"/>
        <v>60.620007309764013</v>
      </c>
      <c r="F12" s="9">
        <f t="shared" si="4"/>
        <v>1.0860668962219977</v>
      </c>
      <c r="G12" s="2">
        <f t="shared" si="6"/>
        <v>1994.9261719604287</v>
      </c>
      <c r="H12" s="2">
        <f t="shared" si="0"/>
        <v>3.4830211416971952</v>
      </c>
      <c r="I12" s="1">
        <f t="shared" si="1"/>
        <v>2</v>
      </c>
      <c r="J12" s="2">
        <f t="shared" si="2"/>
        <v>6.0620007309764015</v>
      </c>
      <c r="K12" s="10">
        <f t="shared" si="3"/>
        <v>6.8500025905682378</v>
      </c>
    </row>
    <row r="13" spans="1:11" x14ac:dyDescent="0.3">
      <c r="D13" s="6">
        <v>8</v>
      </c>
      <c r="E13" s="2">
        <f t="shared" si="5"/>
        <v>56.041027720484813</v>
      </c>
      <c r="F13" s="9">
        <f t="shared" si="4"/>
        <v>1.166562859663508</v>
      </c>
      <c r="G13" s="2">
        <f t="shared" si="6"/>
        <v>1993.8401050642067</v>
      </c>
      <c r="H13" s="2">
        <f t="shared" si="0"/>
        <v>3.4509085969113031</v>
      </c>
      <c r="I13" s="1">
        <f t="shared" si="1"/>
        <v>2</v>
      </c>
      <c r="J13" s="2">
        <f t="shared" si="2"/>
        <v>5.6041027720484813</v>
      </c>
      <c r="K13" s="10">
        <f t="shared" si="3"/>
        <v>7.124357141924313</v>
      </c>
    </row>
    <row r="14" spans="1:11" x14ac:dyDescent="0.3">
      <c r="D14" s="6">
        <v>9</v>
      </c>
      <c r="E14" s="2">
        <f t="shared" si="5"/>
        <v>51.887833545347632</v>
      </c>
      <c r="F14" s="9">
        <f t="shared" si="4"/>
        <v>1.2517753123302513</v>
      </c>
      <c r="G14" s="2">
        <f t="shared" si="6"/>
        <v>1992.6735422045431</v>
      </c>
      <c r="H14" s="2">
        <f t="shared" si="0"/>
        <v>3.4199908006254773</v>
      </c>
      <c r="I14" s="1">
        <f t="shared" si="1"/>
        <v>2</v>
      </c>
      <c r="J14" s="2">
        <f t="shared" si="2"/>
        <v>5.1887833545347632</v>
      </c>
      <c r="K14" s="10">
        <f t="shared" si="3"/>
        <v>7.4039923076536498</v>
      </c>
    </row>
    <row r="15" spans="1:11" x14ac:dyDescent="0.3">
      <c r="D15" s="6">
        <v>10</v>
      </c>
      <c r="E15" s="2">
        <f t="shared" si="5"/>
        <v>48.119040991438347</v>
      </c>
      <c r="F15" s="9">
        <f t="shared" si="4"/>
        <v>1.3417950496013222</v>
      </c>
      <c r="G15" s="2">
        <f t="shared" si="6"/>
        <v>1991.4217668922129</v>
      </c>
      <c r="H15" s="2">
        <f t="shared" si="0"/>
        <v>3.3902546947663477</v>
      </c>
      <c r="I15" s="1">
        <f t="shared" si="1"/>
        <v>2</v>
      </c>
      <c r="J15" s="2">
        <f t="shared" si="2"/>
        <v>4.8119040991438347</v>
      </c>
      <c r="K15" s="10">
        <f t="shared" si="3"/>
        <v>7.6884757036001723</v>
      </c>
    </row>
    <row r="16" spans="1:11" x14ac:dyDescent="0.3">
      <c r="D16" s="6">
        <v>11</v>
      </c>
      <c r="E16" s="2">
        <f t="shared" si="5"/>
        <v>44.697391587060864</v>
      </c>
      <c r="F16" s="9">
        <f t="shared" si="4"/>
        <v>1.4366874628684023</v>
      </c>
      <c r="G16" s="2">
        <f t="shared" si="6"/>
        <v>1990.0799718426115</v>
      </c>
      <c r="H16" s="2">
        <f t="shared" si="0"/>
        <v>3.3616857584371571</v>
      </c>
      <c r="I16" s="1">
        <f t="shared" si="1"/>
        <v>2</v>
      </c>
      <c r="J16" s="2">
        <f t="shared" si="2"/>
        <v>4.4697391587060862</v>
      </c>
      <c r="K16" s="10">
        <f t="shared" si="3"/>
        <v>7.9773314716322998</v>
      </c>
    </row>
    <row r="17" spans="4:11" x14ac:dyDescent="0.3">
      <c r="D17" s="6">
        <v>12</v>
      </c>
      <c r="E17" s="2">
        <f t="shared" si="5"/>
        <v>41.589338186791935</v>
      </c>
      <c r="F17" s="9">
        <f t="shared" si="4"/>
        <v>1.536489158458697</v>
      </c>
      <c r="G17" s="2">
        <f t="shared" si="6"/>
        <v>1988.6432843797431</v>
      </c>
      <c r="H17" s="2">
        <f t="shared" si="0"/>
        <v>3.3342679884679378</v>
      </c>
      <c r="I17" s="1">
        <f t="shared" si="1"/>
        <v>2</v>
      </c>
      <c r="J17" s="2">
        <f t="shared" si="2"/>
        <v>4.158933818679194</v>
      </c>
      <c r="K17" s="10">
        <f t="shared" si="3"/>
        <v>8.2700421532425423</v>
      </c>
    </row>
    <row r="18" spans="4:11" x14ac:dyDescent="0.3">
      <c r="D18" s="6">
        <v>13</v>
      </c>
      <c r="E18" s="2">
        <f t="shared" si="5"/>
        <v>38.764672356580675</v>
      </c>
      <c r="F18" s="9">
        <f t="shared" si="4"/>
        <v>1.6412047159497236</v>
      </c>
      <c r="G18" s="2">
        <f t="shared" si="6"/>
        <v>1987.1067952212845</v>
      </c>
      <c r="H18" s="2">
        <f t="shared" si="0"/>
        <v>3.307983895134138</v>
      </c>
      <c r="I18" s="1">
        <f t="shared" si="1"/>
        <v>2</v>
      </c>
      <c r="J18" s="2">
        <f t="shared" si="2"/>
        <v>3.8764672356580676</v>
      </c>
      <c r="K18" s="10">
        <f t="shared" si="3"/>
        <v>8.5660512640321063</v>
      </c>
    </row>
    <row r="19" spans="4:11" x14ac:dyDescent="0.3">
      <c r="D19" s="6">
        <v>14</v>
      </c>
      <c r="E19" s="2">
        <f t="shared" si="5"/>
        <v>36.196189016056742</v>
      </c>
      <c r="F19" s="9">
        <f t="shared" si="4"/>
        <v>1.7508036884030638</v>
      </c>
      <c r="G19" s="2">
        <f t="shared" si="6"/>
        <v>1985.4655905053348</v>
      </c>
      <c r="H19" s="2">
        <f t="shared" si="0"/>
        <v>3.2828145135512563</v>
      </c>
      <c r="I19" s="1">
        <f t="shared" si="1"/>
        <v>2</v>
      </c>
      <c r="J19" s="2">
        <f t="shared" si="2"/>
        <v>3.6196189016056746</v>
      </c>
      <c r="K19" s="10">
        <f t="shared" si="3"/>
        <v>8.8647665725031022</v>
      </c>
    </row>
    <row r="20" spans="4:11" x14ac:dyDescent="0.3">
      <c r="D20" s="6">
        <v>15</v>
      </c>
      <c r="E20" s="2">
        <f t="shared" si="5"/>
        <v>33.859384628002324</v>
      </c>
      <c r="F20" s="9">
        <f t="shared" si="4"/>
        <v>1.8652179529257045</v>
      </c>
      <c r="G20" s="2">
        <f t="shared" si="6"/>
        <v>1983.7147868169318</v>
      </c>
      <c r="H20" s="2">
        <f t="shared" si="0"/>
        <v>3.2587394309609574</v>
      </c>
      <c r="I20" s="1">
        <f t="shared" si="1"/>
        <v>2</v>
      </c>
      <c r="J20" s="2">
        <f t="shared" si="2"/>
        <v>3.3859384628002327</v>
      </c>
      <c r="K20" s="10">
        <f t="shared" si="3"/>
        <v>9.1655640682035848</v>
      </c>
    </row>
    <row r="21" spans="4:11" x14ac:dyDescent="0.3">
      <c r="D21" s="6">
        <v>16</v>
      </c>
      <c r="E21" s="2">
        <f t="shared" si="5"/>
        <v>31.732185596163049</v>
      </c>
      <c r="F21" s="9">
        <f t="shared" si="4"/>
        <v>1.9843395218311879</v>
      </c>
      <c r="G21" s="2">
        <f t="shared" si="6"/>
        <v>1981.8495688640062</v>
      </c>
      <c r="H21" s="2">
        <f t="shared" si="0"/>
        <v>3.2357368298158562</v>
      </c>
      <c r="I21" s="1">
        <f t="shared" si="1"/>
        <v>2</v>
      </c>
      <c r="J21" s="2">
        <f t="shared" si="2"/>
        <v>3.1732185596163052</v>
      </c>
      <c r="K21" s="10">
        <f t="shared" si="3"/>
        <v>9.4677925846229289</v>
      </c>
    </row>
    <row r="22" spans="4:11" x14ac:dyDescent="0.3">
      <c r="D22" s="6">
        <v>17</v>
      </c>
      <c r="E22" s="2">
        <f t="shared" si="5"/>
        <v>29.7947038663626</v>
      </c>
      <c r="F22" s="9">
        <f t="shared" si="4"/>
        <v>2.1080189217739358</v>
      </c>
      <c r="G22" s="2">
        <f t="shared" si="6"/>
        <v>1979.8652293421751</v>
      </c>
      <c r="H22" s="2">
        <f t="shared" si="0"/>
        <v>3.2137835462552342</v>
      </c>
      <c r="I22" s="1">
        <f t="shared" si="1"/>
        <v>2</v>
      </c>
      <c r="J22" s="2">
        <f t="shared" si="2"/>
        <v>2.97947038663626</v>
      </c>
      <c r="K22" s="10">
        <f t="shared" si="3"/>
        <v>9.7707790220292896</v>
      </c>
    </row>
    <row r="23" spans="4:11" x14ac:dyDescent="0.3">
      <c r="D23" s="6">
        <v>18</v>
      </c>
      <c r="E23" s="2">
        <f t="shared" si="5"/>
        <v>28.029017025981574</v>
      </c>
      <c r="F23" s="9">
        <f t="shared" si="4"/>
        <v>2.2360642400301329</v>
      </c>
      <c r="G23" s="2">
        <f t="shared" si="6"/>
        <v>1977.7572104204012</v>
      </c>
      <c r="H23" s="2">
        <f t="shared" si="0"/>
        <v>3.1928551432528569</v>
      </c>
      <c r="I23" s="1">
        <f t="shared" si="1"/>
        <v>2</v>
      </c>
      <c r="J23" s="2">
        <f t="shared" si="2"/>
        <v>2.8029017025981577</v>
      </c>
      <c r="K23" s="10">
        <f t="shared" si="3"/>
        <v>10.073834095501692</v>
      </c>
    </row>
    <row r="24" spans="4:11" x14ac:dyDescent="0.3">
      <c r="D24" s="6">
        <v>19</v>
      </c>
      <c r="E24" s="2">
        <f t="shared" si="5"/>
        <v>26.418970466636274</v>
      </c>
      <c r="F24" s="9">
        <f t="shared" si="4"/>
        <v>2.3682409233451525</v>
      </c>
      <c r="G24" s="2">
        <f t="shared" si="6"/>
        <v>1975.521146180371</v>
      </c>
      <c r="H24" s="2">
        <f t="shared" si="0"/>
        <v>3.1729259974211992</v>
      </c>
      <c r="I24" s="1">
        <f t="shared" si="1"/>
        <v>2</v>
      </c>
      <c r="J24" s="2">
        <f t="shared" si="2"/>
        <v>2.6418970466636278</v>
      </c>
      <c r="K24" s="10">
        <f t="shared" si="3"/>
        <v>10.376258514635076</v>
      </c>
    </row>
    <row r="25" spans="4:11" x14ac:dyDescent="0.3">
      <c r="D25" s="6">
        <v>20</v>
      </c>
      <c r="E25" s="2">
        <f t="shared" si="5"/>
        <v>24.949999417393848</v>
      </c>
      <c r="F25" s="9">
        <f t="shared" si="4"/>
        <v>2.5042723955613253</v>
      </c>
      <c r="G25" s="2">
        <f t="shared" si="6"/>
        <v>1973.1529052570259</v>
      </c>
      <c r="H25" s="2">
        <f t="shared" si="0"/>
        <v>3.1539693981838739</v>
      </c>
      <c r="I25" s="1">
        <f t="shared" si="1"/>
        <v>2</v>
      </c>
      <c r="J25" s="2">
        <f t="shared" si="2"/>
        <v>2.4949999417393851</v>
      </c>
      <c r="K25" s="10">
        <f t="shared" si="3"/>
        <v>10.677349484709874</v>
      </c>
    </row>
    <row r="26" spans="4:11" x14ac:dyDescent="0.3">
      <c r="D26" s="6">
        <v>21</v>
      </c>
      <c r="E26" s="2">
        <f t="shared" si="5"/>
        <v>23.608968873838336</v>
      </c>
      <c r="F26" s="9">
        <f t="shared" si="4"/>
        <v>2.6438415360773311</v>
      </c>
      <c r="G26" s="2">
        <f t="shared" si="6"/>
        <v>1970.6486328614644</v>
      </c>
      <c r="H26" s="2">
        <f t="shared" si="0"/>
        <v>3.1359576577892292</v>
      </c>
      <c r="I26" s="1">
        <f t="shared" si="1"/>
        <v>2</v>
      </c>
      <c r="J26" s="2">
        <f t="shared" si="2"/>
        <v>2.3608968873838339</v>
      </c>
      <c r="K26" s="10">
        <f t="shared" si="3"/>
        <v>10.976407405407691</v>
      </c>
    </row>
    <row r="27" spans="4:11" x14ac:dyDescent="0.3">
      <c r="D27" s="6">
        <v>22</v>
      </c>
      <c r="E27" s="2">
        <f t="shared" si="5"/>
        <v>22.384029644243732</v>
      </c>
      <c r="F27" s="9">
        <f t="shared" si="4"/>
        <v>2.7865930329736699</v>
      </c>
      <c r="G27" s="2">
        <f t="shared" si="6"/>
        <v>1968.004791325387</v>
      </c>
      <c r="H27" s="2">
        <f t="shared" si="0"/>
        <v>3.1188622304406515</v>
      </c>
      <c r="I27" s="1">
        <f t="shared" si="1"/>
        <v>2</v>
      </c>
      <c r="J27" s="2">
        <f t="shared" si="2"/>
        <v>2.2384029644243735</v>
      </c>
      <c r="K27" s="10">
        <f t="shared" si="3"/>
        <v>11.272742633216051</v>
      </c>
    </row>
    <row r="28" spans="4:11" x14ac:dyDescent="0.3">
      <c r="D28" s="6">
        <v>23</v>
      </c>
      <c r="E28" s="2">
        <f t="shared" si="5"/>
        <v>21.26448891026001</v>
      </c>
      <c r="F28" s="9">
        <f t="shared" si="4"/>
        <v>2.9321365936465837</v>
      </c>
      <c r="G28" s="2">
        <f t="shared" si="6"/>
        <v>1965.2181982924133</v>
      </c>
      <c r="H28" s="2">
        <f t="shared" si="0"/>
        <v>3.1026538386693785</v>
      </c>
      <c r="I28" s="1">
        <f t="shared" si="1"/>
        <v>2</v>
      </c>
      <c r="J28" s="2">
        <f t="shared" si="2"/>
        <v>2.1264488910260009</v>
      </c>
      <c r="K28" s="10">
        <f t="shared" si="3"/>
        <v>11.565682168137322</v>
      </c>
    </row>
    <row r="29" spans="4:11" x14ac:dyDescent="0.3">
      <c r="D29" s="6">
        <v>24</v>
      </c>
      <c r="E29" s="2">
        <f t="shared" si="5"/>
        <v>20.240693857903388</v>
      </c>
      <c r="F29" s="9">
        <f t="shared" si="4"/>
        <v>3.0800509636118307</v>
      </c>
      <c r="G29" s="2">
        <f t="shared" si="6"/>
        <v>1962.2860616987666</v>
      </c>
      <c r="H29" s="2">
        <f t="shared" si="0"/>
        <v>3.0873026049775691</v>
      </c>
      <c r="I29" s="1">
        <f t="shared" si="1"/>
        <v>2</v>
      </c>
      <c r="J29" s="2">
        <f t="shared" si="2"/>
        <v>2.0240693857903387</v>
      </c>
      <c r="K29" s="10">
        <f t="shared" si="3"/>
        <v>11.854576124632166</v>
      </c>
    </row>
    <row r="30" spans="4:11" x14ac:dyDescent="0.3">
      <c r="D30" s="6">
        <v>25</v>
      </c>
      <c r="E30" s="2">
        <f t="shared" si="5"/>
        <v>19.30392707709062</v>
      </c>
      <c r="F30" s="9">
        <f t="shared" si="4"/>
        <v>3.2298886725571414</v>
      </c>
      <c r="G30" s="2">
        <f t="shared" si="6"/>
        <v>1959.2060107351547</v>
      </c>
      <c r="H30" s="2">
        <f t="shared" si="0"/>
        <v>3.0727781867350514</v>
      </c>
      <c r="I30" s="1">
        <f t="shared" si="1"/>
        <v>2</v>
      </c>
      <c r="J30" s="2">
        <f t="shared" si="2"/>
        <v>1.9303927077090621</v>
      </c>
      <c r="K30" s="10">
        <f t="shared" si="3"/>
        <v>12.138803851068833</v>
      </c>
    </row>
    <row r="31" spans="4:11" x14ac:dyDescent="0.3">
      <c r="D31" s="6">
        <v>26</v>
      </c>
      <c r="E31" s="2">
        <f t="shared" si="5"/>
        <v>18.446312556116609</v>
      </c>
      <c r="F31" s="9">
        <f t="shared" si="4"/>
        <v>3.3811813975906109</v>
      </c>
      <c r="G31" s="2">
        <f t="shared" si="6"/>
        <v>1955.9761220625976</v>
      </c>
      <c r="H31" s="2">
        <f t="shared" si="0"/>
        <v>3.0590499123220516</v>
      </c>
      <c r="I31" s="1">
        <f t="shared" si="1"/>
        <v>2</v>
      </c>
      <c r="J31" s="2">
        <f t="shared" si="2"/>
        <v>1.8446312556116611</v>
      </c>
      <c r="K31" s="10">
        <f t="shared" si="3"/>
        <v>12.417779571227767</v>
      </c>
    </row>
    <row r="32" spans="4:11" x14ac:dyDescent="0.3">
      <c r="D32" s="6">
        <v>27</v>
      </c>
      <c r="E32" s="2">
        <f t="shared" si="5"/>
        <v>17.660731212827002</v>
      </c>
      <c r="F32" s="9">
        <f t="shared" si="4"/>
        <v>3.5334458087188185</v>
      </c>
      <c r="G32" s="2">
        <f t="shared" si="6"/>
        <v>1952.594940665007</v>
      </c>
      <c r="H32" s="2">
        <f t="shared" si="0"/>
        <v>3.0460869165700633</v>
      </c>
      <c r="I32" s="1">
        <f t="shared" si="1"/>
        <v>2</v>
      </c>
      <c r="J32" s="2">
        <f t="shared" si="2"/>
        <v>1.7660731212827003</v>
      </c>
      <c r="K32" s="10">
        <f t="shared" si="3"/>
        <v>12.690957435262556</v>
      </c>
    </row>
    <row r="33" spans="4:11" x14ac:dyDescent="0.3">
      <c r="D33" s="6">
        <v>28</v>
      </c>
      <c r="E33" s="2">
        <f t="shared" si="5"/>
        <v>16.940745008114362</v>
      </c>
      <c r="F33" s="9">
        <f t="shared" si="4"/>
        <v>3.6861897424243528</v>
      </c>
      <c r="G33" s="2">
        <f t="shared" si="6"/>
        <v>1949.0614948562882</v>
      </c>
      <c r="H33" s="2">
        <f t="shared" si="0"/>
        <v>3.033858273659277</v>
      </c>
      <c r="I33" s="1">
        <f t="shared" si="1"/>
        <v>2</v>
      </c>
      <c r="J33" s="2">
        <f t="shared" si="2"/>
        <v>1.6940745008114364</v>
      </c>
      <c r="K33" s="10">
        <f t="shared" si="3"/>
        <v>12.957835885322753</v>
      </c>
    </row>
    <row r="34" spans="4:11" x14ac:dyDescent="0.3">
      <c r="D34" s="6">
        <v>29</v>
      </c>
      <c r="E34" s="2">
        <f t="shared" si="5"/>
        <v>16.280528780962204</v>
      </c>
      <c r="F34" s="9">
        <f t="shared" si="4"/>
        <v>3.8389185369602985</v>
      </c>
      <c r="G34" s="2">
        <f t="shared" si="6"/>
        <v>1945.3753051138638</v>
      </c>
      <c r="H34" s="2">
        <f t="shared" si="0"/>
        <v>3.0223331257777488</v>
      </c>
      <c r="I34" s="1">
        <f t="shared" si="1"/>
        <v>2</v>
      </c>
      <c r="J34" s="2">
        <f t="shared" si="2"/>
        <v>1.6280528780962205</v>
      </c>
      <c r="K34" s="10">
        <f t="shared" si="3"/>
        <v>13.217961261964447</v>
      </c>
    </row>
    <row r="35" spans="4:11" x14ac:dyDescent="0.3">
      <c r="D35" s="6">
        <v>30</v>
      </c>
      <c r="E35" s="2">
        <f t="shared" si="5"/>
        <v>15.674809028643732</v>
      </c>
      <c r="F35" s="9">
        <f t="shared" si="4"/>
        <v>3.991141358333413</v>
      </c>
      <c r="G35" s="2">
        <f t="shared" si="6"/>
        <v>1941.5363865769034</v>
      </c>
      <c r="H35" s="2">
        <f t="shared" si="0"/>
        <v>3.0114808060274663</v>
      </c>
      <c r="I35" s="1">
        <f t="shared" si="1"/>
        <v>2</v>
      </c>
      <c r="J35" s="2">
        <f t="shared" si="2"/>
        <v>1.5674809028643732</v>
      </c>
      <c r="K35" s="10">
        <f t="shared" si="3"/>
        <v>13.470930600512849</v>
      </c>
    </row>
    <row r="36" spans="4:11" x14ac:dyDescent="0.3">
      <c r="D36" s="6">
        <v>31</v>
      </c>
      <c r="E36" s="2">
        <f t="shared" si="5"/>
        <v>15.118808931806827</v>
      </c>
      <c r="F36" s="9">
        <f t="shared" si="4"/>
        <v>4.1423773490787656</v>
      </c>
      <c r="G36" s="2">
        <f t="shared" si="6"/>
        <v>1937.54524521857</v>
      </c>
      <c r="H36" s="2">
        <f t="shared" si="0"/>
        <v>3.0012709542677021</v>
      </c>
      <c r="I36" s="1">
        <f t="shared" si="1"/>
        <v>2</v>
      </c>
      <c r="J36" s="2">
        <f t="shared" si="2"/>
        <v>1.5118808931806829</v>
      </c>
      <c r="K36" s="10">
        <f t="shared" si="3"/>
        <v>13.716393590607936</v>
      </c>
    </row>
    <row r="37" spans="4:11" x14ac:dyDescent="0.3">
      <c r="D37" s="6">
        <v>32</v>
      </c>
      <c r="E37" s="2">
        <f t="shared" si="5"/>
        <v>14.608198992893845</v>
      </c>
      <c r="F37" s="9">
        <f t="shared" si="4"/>
        <v>4.292161442478486</v>
      </c>
      <c r="G37" s="2">
        <f t="shared" si="6"/>
        <v>1933.4028678694913</v>
      </c>
      <c r="H37" s="2">
        <f t="shared" si="0"/>
        <v>2.9916736248080031</v>
      </c>
      <c r="I37" s="1">
        <f t="shared" si="1"/>
        <v>2</v>
      </c>
      <c r="J37" s="2">
        <f t="shared" si="2"/>
        <v>1.4608198992893846</v>
      </c>
      <c r="K37" s="10">
        <f t="shared" si="3"/>
        <v>13.954053696152062</v>
      </c>
    </row>
    <row r="38" spans="4:11" x14ac:dyDescent="0.3">
      <c r="D38" s="6">
        <v>33</v>
      </c>
      <c r="E38" s="2">
        <f t="shared" si="5"/>
        <v>14.139052718412463</v>
      </c>
      <c r="F38" s="9">
        <f t="shared" si="4"/>
        <v>4.4400497020040302</v>
      </c>
      <c r="G38" s="2">
        <f t="shared" si="6"/>
        <v>1929.1107064270127</v>
      </c>
      <c r="H38" s="2">
        <f t="shared" si="0"/>
        <v>2.9826593850937466</v>
      </c>
      <c r="I38" s="1">
        <f t="shared" si="1"/>
        <v>2</v>
      </c>
      <c r="J38" s="2">
        <f t="shared" si="2"/>
        <v>1.4139052718412464</v>
      </c>
      <c r="K38" s="10">
        <f t="shared" si="3"/>
        <v>14.183668455736282</v>
      </c>
    </row>
    <row r="39" spans="4:11" x14ac:dyDescent="0.3">
      <c r="D39" s="6">
        <v>34</v>
      </c>
      <c r="E39" s="2">
        <f t="shared" si="5"/>
        <v>13.707806831664962</v>
      </c>
      <c r="F39" s="9">
        <f t="shared" si="4"/>
        <v>4.5856240682270695</v>
      </c>
      <c r="G39" s="2">
        <f t="shared" si="6"/>
        <v>1924.6706567250087</v>
      </c>
      <c r="H39" s="2">
        <f t="shared" si="0"/>
        <v>2.9741994047582527</v>
      </c>
      <c r="I39" s="1">
        <f t="shared" si="1"/>
        <v>2</v>
      </c>
      <c r="J39" s="2">
        <f t="shared" si="2"/>
        <v>1.3707806831664964</v>
      </c>
      <c r="K39" s="10">
        <f t="shared" si="3"/>
        <v>14.405049004417894</v>
      </c>
    </row>
    <row r="40" spans="4:11" x14ac:dyDescent="0.3">
      <c r="D40" s="6">
        <v>35</v>
      </c>
      <c r="E40" s="2">
        <f t="shared" si="5"/>
        <v>13.311225553256721</v>
      </c>
      <c r="F40" s="9">
        <f t="shared" si="4"/>
        <v>4.7284964217342234</v>
      </c>
      <c r="G40" s="2">
        <f t="shared" si="6"/>
        <v>1920.0850326567816</v>
      </c>
      <c r="H40" s="2">
        <f t="shared" si="0"/>
        <v>2.966265534640137</v>
      </c>
      <c r="I40" s="1">
        <f t="shared" si="1"/>
        <v>2</v>
      </c>
      <c r="J40" s="2">
        <f t="shared" si="2"/>
        <v>1.3311225553256723</v>
      </c>
      <c r="K40" s="10">
        <f t="shared" si="3"/>
        <v>14.618058875698104</v>
      </c>
    </row>
    <row r="41" spans="4:11" x14ac:dyDescent="0.3">
      <c r="D41" s="6">
        <v>36</v>
      </c>
      <c r="E41" s="2">
        <f t="shared" si="5"/>
        <v>12.946368532571187</v>
      </c>
      <c r="F41" s="9">
        <f t="shared" si="4"/>
        <v>4.8683118990403091</v>
      </c>
      <c r="G41" s="2">
        <f t="shared" si="6"/>
        <v>1915.3565362350473</v>
      </c>
      <c r="H41" s="2">
        <f t="shared" si="0"/>
        <v>2.9588303755766119</v>
      </c>
      <c r="I41" s="1">
        <f t="shared" si="1"/>
        <v>2</v>
      </c>
      <c r="J41" s="2">
        <f t="shared" si="2"/>
        <v>1.2946368532571189</v>
      </c>
      <c r="K41" s="10">
        <f t="shared" si="3"/>
        <v>14.822612157153596</v>
      </c>
    </row>
    <row r="42" spans="4:11" x14ac:dyDescent="0.3">
      <c r="D42" s="6">
        <v>37</v>
      </c>
      <c r="E42" s="2">
        <f t="shared" si="5"/>
        <v>12.61056205489068</v>
      </c>
      <c r="F42" s="9">
        <f t="shared" si="4"/>
        <v>5.004751427465286</v>
      </c>
      <c r="G42" s="2">
        <f t="shared" si="6"/>
        <v>1910.4882243360071</v>
      </c>
      <c r="H42" s="2">
        <f t="shared" si="0"/>
        <v>2.951867336977998</v>
      </c>
      <c r="I42" s="1">
        <f t="shared" si="1"/>
        <v>2</v>
      </c>
      <c r="J42" s="2">
        <f t="shared" si="2"/>
        <v>1.2610562054890682</v>
      </c>
      <c r="K42" s="10">
        <f t="shared" si="3"/>
        <v>15.018671084082973</v>
      </c>
    </row>
    <row r="43" spans="4:11" x14ac:dyDescent="0.3">
      <c r="D43" s="6">
        <v>38</v>
      </c>
      <c r="E43" s="2">
        <f t="shared" si="5"/>
        <v>12.30137318637961</v>
      </c>
      <c r="F43" s="9">
        <f t="shared" si="4"/>
        <v>5.1375334728845958</v>
      </c>
      <c r="G43" s="2">
        <f t="shared" si="6"/>
        <v>1905.4834729085419</v>
      </c>
      <c r="H43" s="2">
        <f t="shared" si="0"/>
        <v>2.9453506853620226</v>
      </c>
      <c r="I43" s="1">
        <f t="shared" si="1"/>
        <v>2</v>
      </c>
      <c r="J43" s="2">
        <f t="shared" si="2"/>
        <v>1.2301373186379612</v>
      </c>
      <c r="K43" s="10">
        <f t="shared" si="3"/>
        <v>15.206243162632944</v>
      </c>
    </row>
    <row r="44" spans="4:11" x14ac:dyDescent="0.3">
      <c r="D44" s="6">
        <v>39</v>
      </c>
      <c r="E44" s="2">
        <f t="shared" si="5"/>
        <v>12.016586553103672</v>
      </c>
      <c r="F44" s="9">
        <f t="shared" si="4"/>
        <v>5.266415019865609</v>
      </c>
      <c r="G44" s="2">
        <f t="shared" si="6"/>
        <v>1900.3459394356573</v>
      </c>
      <c r="H44" s="2">
        <f t="shared" si="0"/>
        <v>2.9392555831761613</v>
      </c>
      <c r="I44" s="1">
        <f t="shared" si="1"/>
        <v>2</v>
      </c>
      <c r="J44" s="2">
        <f t="shared" si="2"/>
        <v>1.2016586553103672</v>
      </c>
      <c r="K44" s="10">
        <f t="shared" si="3"/>
        <v>15.385377917269905</v>
      </c>
    </row>
    <row r="45" spans="4:11" x14ac:dyDescent="0.3">
      <c r="D45" s="6">
        <v>40</v>
      </c>
      <c r="E45" s="2">
        <f t="shared" si="5"/>
        <v>11.754183480969465</v>
      </c>
      <c r="F45" s="9">
        <f t="shared" si="4"/>
        <v>5.3911918259396607</v>
      </c>
      <c r="G45" s="2">
        <f t="shared" si="6"/>
        <v>1895.0795244157916</v>
      </c>
      <c r="H45" s="2">
        <f t="shared" si="0"/>
        <v>2.9335581183610246</v>
      </c>
      <c r="I45" s="1">
        <f t="shared" si="1"/>
        <v>2</v>
      </c>
      <c r="J45" s="2">
        <f t="shared" si="2"/>
        <v>1.1754183480969465</v>
      </c>
      <c r="K45" s="10">
        <f t="shared" si="3"/>
        <v>15.556163357433348</v>
      </c>
    </row>
    <row r="46" spans="4:11" x14ac:dyDescent="0.3">
      <c r="D46" s="6">
        <v>41</v>
      </c>
      <c r="E46" s="2">
        <f t="shared" si="5"/>
        <v>11.512323251233543</v>
      </c>
      <c r="F46" s="9">
        <f t="shared" si="4"/>
        <v>5.5116980099315693</v>
      </c>
      <c r="G46" s="2">
        <f t="shared" si="6"/>
        <v>1889.6883325898521</v>
      </c>
      <c r="H46" s="2">
        <f t="shared" si="0"/>
        <v>2.9282353252073992</v>
      </c>
      <c r="I46" s="1">
        <f t="shared" si="1"/>
        <v>2</v>
      </c>
      <c r="J46" s="2">
        <f t="shared" si="2"/>
        <v>1.1512323251233543</v>
      </c>
      <c r="K46" s="10">
        <f t="shared" si="3"/>
        <v>15.718722255157507</v>
      </c>
    </row>
    <row r="47" spans="4:11" x14ac:dyDescent="0.3">
      <c r="D47" s="6">
        <v>42</v>
      </c>
      <c r="E47" s="2">
        <f t="shared" si="5"/>
        <v>11.289326251317588</v>
      </c>
      <c r="F47" s="9">
        <f t="shared" si="4"/>
        <v>5.6278050480086366</v>
      </c>
      <c r="G47" s="2">
        <f t="shared" si="6"/>
        <v>1884.1766345799206</v>
      </c>
      <c r="H47" s="2">
        <f t="shared" si="0"/>
        <v>2.923265197134699</v>
      </c>
      <c r="I47" s="1">
        <f t="shared" si="1"/>
        <v>2</v>
      </c>
      <c r="J47" s="2">
        <f t="shared" si="2"/>
        <v>1.1289326251317588</v>
      </c>
      <c r="K47" s="10">
        <f t="shared" si="3"/>
        <v>15.873208319878671</v>
      </c>
    </row>
    <row r="48" spans="4:11" x14ac:dyDescent="0.3">
      <c r="D48" s="6">
        <v>43</v>
      </c>
      <c r="E48" s="2">
        <f t="shared" si="5"/>
        <v>11.083658823320528</v>
      </c>
      <c r="F48" s="9">
        <f t="shared" si="4"/>
        <v>5.7394202603576367</v>
      </c>
      <c r="G48" s="2">
        <f t="shared" si="6"/>
        <v>1878.5488295319119</v>
      </c>
      <c r="H48" s="2">
        <f t="shared" si="0"/>
        <v>2.9186266920707582</v>
      </c>
      <c r="I48" s="1">
        <f t="shared" si="1"/>
        <v>2</v>
      </c>
      <c r="J48" s="2">
        <f t="shared" si="2"/>
        <v>1.1083658823320528</v>
      </c>
      <c r="K48" s="10">
        <f t="shared" si="3"/>
        <v>16.019802349109252</v>
      </c>
    </row>
    <row r="49" spans="4:11" x14ac:dyDescent="0.3">
      <c r="D49" s="6">
        <v>44</v>
      </c>
      <c r="E49" s="2">
        <f t="shared" si="5"/>
        <v>10.893919633059234</v>
      </c>
      <c r="F49" s="9">
        <f t="shared" si="4"/>
        <v>5.8464848763524619</v>
      </c>
      <c r="G49" s="2">
        <f t="shared" si="6"/>
        <v>1872.8094092715542</v>
      </c>
      <c r="H49" s="2">
        <f t="shared" si="0"/>
        <v>2.9142997311439607</v>
      </c>
      <c r="I49" s="1">
        <f t="shared" si="1"/>
        <v>2</v>
      </c>
      <c r="J49" s="2">
        <f t="shared" si="2"/>
        <v>1.0893919633059235</v>
      </c>
      <c r="K49" s="10">
        <f t="shared" si="3"/>
        <v>16.158708424719109</v>
      </c>
    </row>
    <row r="50" spans="4:11" x14ac:dyDescent="0.3">
      <c r="D50" s="6">
        <v>45</v>
      </c>
      <c r="E50" s="2">
        <f t="shared" si="5"/>
        <v>10.718827400897272</v>
      </c>
      <c r="F50" s="9">
        <f t="shared" si="4"/>
        <v>5.9489717671439672</v>
      </c>
      <c r="G50" s="2">
        <f t="shared" si="6"/>
        <v>1866.9629243952018</v>
      </c>
      <c r="H50" s="2">
        <f t="shared" si="0"/>
        <v>2.9102651914111632</v>
      </c>
      <c r="I50" s="1">
        <f t="shared" si="1"/>
        <v>2</v>
      </c>
      <c r="J50" s="2">
        <f t="shared" si="2"/>
        <v>1.0718827400897273</v>
      </c>
      <c r="K50" s="10">
        <f t="shared" si="3"/>
        <v>16.290150214760782</v>
      </c>
    </row>
    <row r="51" spans="4:11" x14ac:dyDescent="0.3">
      <c r="D51" s="6">
        <v>46</v>
      </c>
      <c r="E51" s="2">
        <f t="shared" si="5"/>
        <v>10.557209852218708</v>
      </c>
      <c r="F51" s="9">
        <f t="shared" si="4"/>
        <v>6.0468829323376587</v>
      </c>
      <c r="G51" s="2">
        <f t="shared" si="6"/>
        <v>1861.0139526280577</v>
      </c>
      <c r="H51" s="2">
        <f t="shared" si="0"/>
        <v>2.9065048933411406</v>
      </c>
      <c r="I51" s="1">
        <f t="shared" si="1"/>
        <v>2</v>
      </c>
      <c r="J51" s="2">
        <f t="shared" si="2"/>
        <v>1.055720985221871</v>
      </c>
      <c r="K51" s="10">
        <f t="shared" si="3"/>
        <v>16.414367430600024</v>
      </c>
    </row>
    <row r="52" spans="4:11" x14ac:dyDescent="0.3">
      <c r="D52" s="6">
        <v>47</v>
      </c>
      <c r="E52" s="2">
        <f t="shared" si="5"/>
        <v>10.407993760337977</v>
      </c>
      <c r="F52" s="9">
        <f t="shared" si="4"/>
        <v>6.1402468224574243</v>
      </c>
      <c r="G52" s="2">
        <f t="shared" si="6"/>
        <v>1854.9670696957201</v>
      </c>
      <c r="H52" s="2">
        <f t="shared" si="0"/>
        <v>2.9030015837561463</v>
      </c>
      <c r="I52" s="1">
        <f t="shared" si="1"/>
        <v>2</v>
      </c>
      <c r="J52" s="2">
        <f t="shared" si="2"/>
        <v>1.0407993760337977</v>
      </c>
      <c r="K52" s="10">
        <f t="shared" si="3"/>
        <v>16.531612478994454</v>
      </c>
    </row>
    <row r="53" spans="4:11" x14ac:dyDescent="0.3">
      <c r="D53" s="6">
        <v>48</v>
      </c>
      <c r="E53" s="2">
        <f t="shared" si="5"/>
        <v>10.270195968060326</v>
      </c>
      <c r="F53" s="9">
        <f t="shared" si="4"/>
        <v>6.2291155718852735</v>
      </c>
      <c r="G53" s="2">
        <f t="shared" si="6"/>
        <v>1848.8268228732627</v>
      </c>
      <c r="H53" s="2">
        <f t="shared" si="0"/>
        <v>2.8997389149061608</v>
      </c>
      <c r="I53" s="1">
        <f t="shared" si="1"/>
        <v>2</v>
      </c>
      <c r="J53" s="2">
        <f t="shared" si="2"/>
        <v>1.0270195968060327</v>
      </c>
      <c r="K53" s="10">
        <f t="shared" si="3"/>
        <v>16.642147339049732</v>
      </c>
    </row>
    <row r="54" spans="4:11" x14ac:dyDescent="0.3">
      <c r="D54" s="6">
        <v>49</v>
      </c>
      <c r="E54" s="2">
        <f t="shared" si="5"/>
        <v>10.142915286160454</v>
      </c>
      <c r="F54" s="9">
        <f t="shared" si="4"/>
        <v>6.3135622085609819</v>
      </c>
      <c r="G54" s="2">
        <f t="shared" si="6"/>
        <v>1842.5977073013773</v>
      </c>
      <c r="H54" s="2">
        <f t="shared" si="0"/>
        <v>2.8967014203139776</v>
      </c>
      <c r="I54" s="1">
        <f t="shared" si="1"/>
        <v>2</v>
      </c>
      <c r="J54" s="2">
        <f t="shared" si="2"/>
        <v>1.0142915286160454</v>
      </c>
      <c r="K54" s="10">
        <f t="shared" si="3"/>
        <v>16.746240684946173</v>
      </c>
    </row>
    <row r="55" spans="4:11" x14ac:dyDescent="0.3">
      <c r="D55" s="6">
        <v>50</v>
      </c>
      <c r="E55" s="2">
        <f t="shared" si="5"/>
        <v>10.025325177858386</v>
      </c>
      <c r="F55" s="9">
        <f t="shared" si="4"/>
        <v>6.3936778975120045</v>
      </c>
      <c r="G55" s="2">
        <f t="shared" si="6"/>
        <v>1836.2841450928163</v>
      </c>
      <c r="H55" s="2">
        <f t="shared" si="0"/>
        <v>2.893874487986777</v>
      </c>
      <c r="I55" s="1">
        <f t="shared" si="1"/>
        <v>2</v>
      </c>
      <c r="J55" s="2">
        <f t="shared" si="2"/>
        <v>1.0025325177858386</v>
      </c>
      <c r="K55" s="10">
        <f t="shared" si="3"/>
        <v>16.84416526716025</v>
      </c>
    </row>
    <row r="56" spans="4:11" x14ac:dyDescent="0.3">
      <c r="D56" s="6">
        <v>51</v>
      </c>
      <c r="E56" s="2">
        <f t="shared" si="5"/>
        <v>9.9166671480593251</v>
      </c>
      <c r="F56" s="9">
        <f t="shared" si="4"/>
        <v>6.469569265777519</v>
      </c>
      <c r="G56" s="2">
        <f t="shared" si="6"/>
        <v>1829.8904671953044</v>
      </c>
      <c r="H56" s="2">
        <f t="shared" si="0"/>
        <v>2.8912443315432204</v>
      </c>
      <c r="I56" s="1">
        <f t="shared" si="1"/>
        <v>2</v>
      </c>
      <c r="J56" s="2">
        <f t="shared" si="2"/>
        <v>0.9916667148059326</v>
      </c>
      <c r="K56" s="10">
        <f t="shared" si="3"/>
        <v>16.93619555772521</v>
      </c>
    </row>
    <row r="57" spans="4:11" x14ac:dyDescent="0.3">
      <c r="D57" s="6">
        <v>52</v>
      </c>
      <c r="E57" s="2">
        <f t="shared" si="5"/>
        <v>9.8162447647966129</v>
      </c>
      <c r="F57" s="9">
        <f t="shared" si="4"/>
        <v>6.5413558469165496</v>
      </c>
      <c r="G57" s="2">
        <f t="shared" si="6"/>
        <v>1823.420897929527</v>
      </c>
      <c r="H57" s="2">
        <f t="shared" si="0"/>
        <v>2.8887979597561984</v>
      </c>
      <c r="I57" s="1">
        <f t="shared" si="1"/>
        <v>2</v>
      </c>
      <c r="J57" s="2">
        <f t="shared" si="2"/>
        <v>0.98162447647966133</v>
      </c>
      <c r="K57" s="10">
        <f t="shared" si="3"/>
        <v>17.02260565894078</v>
      </c>
    </row>
    <row r="58" spans="4:11" x14ac:dyDescent="0.3">
      <c r="D58" s="6">
        <v>53</v>
      </c>
      <c r="E58" s="2">
        <f t="shared" si="5"/>
        <v>9.7234182480731501</v>
      </c>
      <c r="F58" s="9">
        <f t="shared" si="4"/>
        <v>6.6091676743811334</v>
      </c>
      <c r="G58" s="2">
        <f t="shared" si="6"/>
        <v>1816.8795420826104</v>
      </c>
      <c r="H58" s="2">
        <f t="shared" si="0"/>
        <v>2.8865231449616191</v>
      </c>
      <c r="I58" s="1">
        <f t="shared" si="1"/>
        <v>2</v>
      </c>
      <c r="J58" s="2">
        <f t="shared" si="2"/>
        <v>0.97234182480731501</v>
      </c>
      <c r="K58" s="10">
        <f t="shared" si="3"/>
        <v>17.103667469857584</v>
      </c>
    </row>
    <row r="59" spans="4:11" x14ac:dyDescent="0.3">
      <c r="D59" s="6">
        <v>54</v>
      </c>
      <c r="E59" s="2">
        <f t="shared" si="5"/>
        <v>9.6375995682274542</v>
      </c>
      <c r="F59" s="9">
        <f t="shared" si="4"/>
        <v>6.6731430448334059</v>
      </c>
      <c r="G59" s="2">
        <f t="shared" si="6"/>
        <v>1810.2703744082294</v>
      </c>
      <c r="H59" s="2">
        <f t="shared" si="0"/>
        <v>2.8844083907343125</v>
      </c>
      <c r="I59" s="1">
        <f t="shared" si="1"/>
        <v>2</v>
      </c>
      <c r="J59" s="2">
        <f t="shared" si="2"/>
        <v>0.96375995682274551</v>
      </c>
      <c r="K59" s="10">
        <f t="shared" si="3"/>
        <v>17.179649100791202</v>
      </c>
    </row>
    <row r="60" spans="4:11" x14ac:dyDescent="0.3">
      <c r="D60" s="6">
        <v>55</v>
      </c>
      <c r="E60" s="2">
        <f t="shared" si="5"/>
        <v>9.5582480021390221</v>
      </c>
      <c r="F60" s="9">
        <f t="shared" si="4"/>
        <v>6.7334264651494875</v>
      </c>
      <c r="G60" s="2">
        <f t="shared" si="6"/>
        <v>1803.5972313633961</v>
      </c>
      <c r="H60" s="2">
        <f t="shared" si="0"/>
        <v>2.8824428991841771</v>
      </c>
      <c r="I60" s="1">
        <f t="shared" si="1"/>
        <v>2</v>
      </c>
      <c r="J60" s="2">
        <f t="shared" si="2"/>
        <v>0.95582480021390226</v>
      </c>
      <c r="K60" s="10">
        <f t="shared" si="3"/>
        <v>17.250813522996303</v>
      </c>
    </row>
    <row r="61" spans="4:11" x14ac:dyDescent="0.3">
      <c r="D61" s="6">
        <v>56</v>
      </c>
      <c r="E61" s="2">
        <f t="shared" si="5"/>
        <v>9.4848661011092972</v>
      </c>
      <c r="F61" s="9">
        <f t="shared" si="4"/>
        <v>6.7901667904705478</v>
      </c>
      <c r="G61" s="2">
        <f t="shared" si="6"/>
        <v>1796.8638048982466</v>
      </c>
      <c r="H61" s="2">
        <f t="shared" si="0"/>
        <v>2.8806165381799107</v>
      </c>
      <c r="I61" s="1">
        <f t="shared" si="1"/>
        <v>2</v>
      </c>
      <c r="J61" s="2">
        <f t="shared" si="2"/>
        <v>0.94848661011092972</v>
      </c>
      <c r="K61" s="10">
        <f t="shared" si="3"/>
        <v>17.317417438364313</v>
      </c>
    </row>
    <row r="62" spans="4:11" x14ac:dyDescent="0.3">
      <c r="D62" s="6">
        <v>57</v>
      </c>
      <c r="E62" s="2">
        <f t="shared" si="5"/>
        <v>9.4169960291782786</v>
      </c>
      <c r="F62" s="9">
        <f t="shared" si="4"/>
        <v>6.8435155552603923</v>
      </c>
      <c r="G62" s="2">
        <f t="shared" si="6"/>
        <v>1790.0736381077761</v>
      </c>
      <c r="H62" s="2">
        <f t="shared" si="0"/>
        <v>2.8789198087645245</v>
      </c>
      <c r="I62" s="1">
        <f t="shared" si="1"/>
        <v>2</v>
      </c>
      <c r="J62" s="2">
        <f t="shared" si="2"/>
        <v>0.94169960291782795</v>
      </c>
      <c r="K62" s="10">
        <f t="shared" si="3"/>
        <v>17.379710352498606</v>
      </c>
    </row>
    <row r="63" spans="4:11" x14ac:dyDescent="0.3">
      <c r="D63" s="6">
        <v>58</v>
      </c>
      <c r="E63" s="2">
        <f t="shared" si="5"/>
        <v>9.3542162350249765</v>
      </c>
      <c r="F63" s="9">
        <f t="shared" si="4"/>
        <v>6.8936254948906193</v>
      </c>
      <c r="G63" s="2">
        <f t="shared" si="6"/>
        <v>1783.2301225525157</v>
      </c>
      <c r="H63" s="2">
        <f t="shared" si="0"/>
        <v>2.8773438129867652</v>
      </c>
      <c r="I63" s="1">
        <f t="shared" si="1"/>
        <v>2</v>
      </c>
      <c r="J63" s="2">
        <f t="shared" si="2"/>
        <v>0.93542162350249769</v>
      </c>
      <c r="K63" s="10">
        <f t="shared" si="3"/>
        <v>17.43793383366263</v>
      </c>
    </row>
    <row r="64" spans="4:11" x14ac:dyDescent="0.3">
      <c r="D64" s="6">
        <v>59</v>
      </c>
      <c r="E64" s="2">
        <f t="shared" si="5"/>
        <v>9.2961384245092447</v>
      </c>
      <c r="F64" s="9">
        <f t="shared" si="4"/>
        <v>6.9406492517456249</v>
      </c>
      <c r="G64" s="2">
        <f t="shared" si="6"/>
        <v>1776.3364970576251</v>
      </c>
      <c r="H64" s="2">
        <f t="shared" si="0"/>
        <v>2.8758802223357529</v>
      </c>
      <c r="I64" s="1">
        <f t="shared" si="1"/>
        <v>2</v>
      </c>
      <c r="J64" s="2">
        <f t="shared" si="2"/>
        <v>0.92961384245092449</v>
      </c>
      <c r="K64" s="10">
        <f t="shared" si="3"/>
        <v>17.492320939783848</v>
      </c>
    </row>
    <row r="65" spans="4:11" x14ac:dyDescent="0.3">
      <c r="D65" s="6">
        <v>60</v>
      </c>
      <c r="E65" s="2">
        <f t="shared" si="5"/>
        <v>9.2424048043940719</v>
      </c>
      <c r="F65" s="9">
        <f t="shared" si="4"/>
        <v>6.9847382571436016</v>
      </c>
      <c r="G65" s="2">
        <f t="shared" si="6"/>
        <v>1769.3958478058796</v>
      </c>
      <c r="H65" s="2">
        <f t="shared" si="0"/>
        <v>2.8745212469326864</v>
      </c>
      <c r="I65" s="1">
        <f t="shared" si="1"/>
        <v>2</v>
      </c>
      <c r="J65" s="2">
        <f t="shared" si="2"/>
        <v>0.92424048043940721</v>
      </c>
      <c r="K65" s="10">
        <f t="shared" si="3"/>
        <v>17.543095795828329</v>
      </c>
    </row>
    <row r="66" spans="4:11" x14ac:dyDescent="0.3">
      <c r="D66" s="6">
        <v>61</v>
      </c>
      <c r="E66" s="2">
        <f t="shared" si="5"/>
        <v>9.1926855708873507</v>
      </c>
      <c r="F66" s="9">
        <f t="shared" si="4"/>
        <v>7.0260417784149896</v>
      </c>
      <c r="G66" s="2">
        <f t="shared" si="6"/>
        <v>1762.411109548736</v>
      </c>
      <c r="H66" s="2">
        <f t="shared" si="0"/>
        <v>2.8732596056033417</v>
      </c>
      <c r="I66" s="1">
        <f t="shared" si="1"/>
        <v>2</v>
      </c>
      <c r="J66" s="2">
        <f t="shared" si="2"/>
        <v>0.91926855708873512</v>
      </c>
      <c r="K66" s="10">
        <f t="shared" si="3"/>
        <v>17.590473304344417</v>
      </c>
    </row>
    <row r="67" spans="4:11" x14ac:dyDescent="0.3">
      <c r="D67" s="6">
        <v>62</v>
      </c>
      <c r="E67" s="2">
        <f t="shared" si="5"/>
        <v>9.1466766194019584</v>
      </c>
      <c r="F67" s="9">
        <f t="shared" si="4"/>
        <v>7.0647061191686511</v>
      </c>
      <c r="G67" s="2">
        <f t="shared" si="6"/>
        <v>1755.385067770321</v>
      </c>
      <c r="H67" s="2">
        <f t="shared" si="0"/>
        <v>2.8720884969282947</v>
      </c>
      <c r="I67" s="1">
        <f t="shared" si="1"/>
        <v>2</v>
      </c>
      <c r="J67" s="2">
        <f t="shared" si="2"/>
        <v>0.91466766194019589</v>
      </c>
      <c r="K67" s="10">
        <f t="shared" si="3"/>
        <v>17.634658972724232</v>
      </c>
    </row>
    <row r="68" spans="4:11" x14ac:dyDescent="0.3">
      <c r="D68" s="6">
        <v>63</v>
      </c>
      <c r="E68" s="2">
        <f t="shared" si="5"/>
        <v>9.1040974543900575</v>
      </c>
      <c r="F68" s="9">
        <f t="shared" si="4"/>
        <v>7.1008739600098361</v>
      </c>
      <c r="G68" s="2">
        <f t="shared" si="6"/>
        <v>1748.3203616511523</v>
      </c>
      <c r="H68" s="2">
        <f t="shared" si="0"/>
        <v>2.8710015713440717</v>
      </c>
      <c r="I68" s="1">
        <f t="shared" si="1"/>
        <v>2</v>
      </c>
      <c r="J68" s="2">
        <f t="shared" si="2"/>
        <v>0.91040974543900577</v>
      </c>
      <c r="K68" s="10">
        <f t="shared" si="3"/>
        <v>17.675848841675961</v>
      </c>
    </row>
    <row r="69" spans="4:11" x14ac:dyDescent="0.3">
      <c r="D69" s="6">
        <v>64</v>
      </c>
      <c r="E69" s="2">
        <f t="shared" si="5"/>
        <v>9.0646892802951236</v>
      </c>
      <c r="F69" s="9">
        <f t="shared" si="4"/>
        <v>7.1346838266575858</v>
      </c>
      <c r="G69" s="2">
        <f t="shared" si="6"/>
        <v>1741.2194876911424</v>
      </c>
      <c r="H69" s="2">
        <f t="shared" si="0"/>
        <v>2.8699929043477441</v>
      </c>
      <c r="I69" s="1">
        <f t="shared" si="1"/>
        <v>2</v>
      </c>
      <c r="J69" s="2">
        <f t="shared" si="2"/>
        <v>0.9064689280295124</v>
      </c>
      <c r="K69" s="10">
        <f t="shared" si="3"/>
        <v>17.714229500473678</v>
      </c>
    </row>
    <row r="70" spans="4:11" x14ac:dyDescent="0.3">
      <c r="D70" s="6">
        <v>65</v>
      </c>
      <c r="E70" s="2">
        <f t="shared" si="5"/>
        <v>9.0282132566133537</v>
      </c>
      <c r="F70" s="9">
        <f t="shared" si="4"/>
        <v>7.1662696724544519</v>
      </c>
      <c r="G70" s="2">
        <f t="shared" si="6"/>
        <v>1734.0848038644847</v>
      </c>
      <c r="H70" s="2">
        <f t="shared" ref="H70:H133" si="7">B$10*(E70^B$6)*(F70^B$7)</f>
        <v>2.869056970839496</v>
      </c>
      <c r="I70" s="1">
        <f t="shared" ref="I70:I133" si="8">B$9</f>
        <v>2</v>
      </c>
      <c r="J70" s="2">
        <f t="shared" ref="J70:J133" si="9">B$8*E70</f>
        <v>0.90282132566133544</v>
      </c>
      <c r="K70" s="10">
        <f t="shared" ref="K70:K133" si="10">(1/B$6)*(E70^((B$7-B$6)/B$7))*(B$9^((1-B$7)/B$7))</f>
        <v>17.749978175702587</v>
      </c>
    </row>
    <row r="71" spans="4:11" x14ac:dyDescent="0.3">
      <c r="D71" s="6">
        <v>66</v>
      </c>
      <c r="E71" s="2">
        <f t="shared" si="5"/>
        <v>8.9944489017915146</v>
      </c>
      <c r="F71" s="9">
        <f t="shared" ref="F71:F134" si="11">IF(G70&gt;K70,F70+((F70/(1-B$7))*(((B$8*(1-B$6))-((B$6*B$9)/E71)))),(B$9^(1/B$7))*(B$10^(-1/B$7))*(E71^(-B$6/B$7)))</f>
        <v>7.1957605625883021</v>
      </c>
      <c r="G71" s="2">
        <f t="shared" si="6"/>
        <v>1726.9185341920302</v>
      </c>
      <c r="H71" s="2">
        <f t="shared" si="7"/>
        <v>2.868188620622278</v>
      </c>
      <c r="I71" s="1">
        <f t="shared" si="8"/>
        <v>2</v>
      </c>
      <c r="J71" s="2">
        <f t="shared" si="9"/>
        <v>0.89944489017915152</v>
      </c>
      <c r="K71" s="10">
        <f t="shared" si="10"/>
        <v>17.783262881402489</v>
      </c>
    </row>
    <row r="72" spans="4:11" x14ac:dyDescent="0.3">
      <c r="D72" s="6">
        <v>67</v>
      </c>
      <c r="E72" s="2">
        <f t="shared" ref="E72:E135" si="12">E71+H71-I71-J71</f>
        <v>8.9631926322346409</v>
      </c>
      <c r="F72" s="9">
        <f t="shared" si="11"/>
        <v>7.2232804478844557</v>
      </c>
      <c r="G72" s="2">
        <f t="shared" ref="G72:G135" si="13">G71-F71</f>
        <v>1719.7227736294419</v>
      </c>
      <c r="H72" s="2">
        <f t="shared" si="7"/>
        <v>2.8673830550645709</v>
      </c>
      <c r="I72" s="1">
        <f t="shared" si="8"/>
        <v>2</v>
      </c>
      <c r="J72" s="2">
        <f t="shared" si="9"/>
        <v>0.89631926322346411</v>
      </c>
      <c r="K72" s="10">
        <f t="shared" si="10"/>
        <v>17.814242619696255</v>
      </c>
    </row>
    <row r="73" spans="4:11" x14ac:dyDescent="0.3">
      <c r="D73" s="6">
        <v>68</v>
      </c>
      <c r="E73" s="2">
        <f t="shared" si="12"/>
        <v>8.9342564240757483</v>
      </c>
      <c r="F73" s="9">
        <f t="shared" si="11"/>
        <v>7.2489480167159011</v>
      </c>
      <c r="G73" s="2">
        <f t="shared" si="13"/>
        <v>1712.4994931815575</v>
      </c>
      <c r="H73" s="2">
        <f t="shared" si="7"/>
        <v>2.8666358049212417</v>
      </c>
      <c r="I73" s="1">
        <f t="shared" si="8"/>
        <v>2</v>
      </c>
      <c r="J73" s="2">
        <f t="shared" si="9"/>
        <v>0.89342564240757483</v>
      </c>
      <c r="K73" s="10">
        <f t="shared" si="10"/>
        <v>17.84306762214673</v>
      </c>
    </row>
    <row r="74" spans="4:11" x14ac:dyDescent="0.3">
      <c r="D74" s="6">
        <v>69</v>
      </c>
      <c r="E74" s="2">
        <f t="shared" si="12"/>
        <v>8.9074665865894147</v>
      </c>
      <c r="F74" s="9">
        <f t="shared" si="11"/>
        <v>7.2728766143691059</v>
      </c>
      <c r="G74" s="2">
        <f t="shared" si="13"/>
        <v>1705.2505451648415</v>
      </c>
      <c r="H74" s="2">
        <f t="shared" si="7"/>
        <v>2.8659427092983649</v>
      </c>
      <c r="I74" s="1">
        <f t="shared" si="8"/>
        <v>2</v>
      </c>
      <c r="J74" s="2">
        <f t="shared" si="9"/>
        <v>0.89074665865894154</v>
      </c>
      <c r="K74" s="10">
        <f t="shared" si="10"/>
        <v>17.869879623194912</v>
      </c>
    </row>
    <row r="75" spans="4:11" x14ac:dyDescent="0.3">
      <c r="D75" s="6">
        <v>70</v>
      </c>
      <c r="E75" s="2">
        <f t="shared" si="12"/>
        <v>8.8826626372288384</v>
      </c>
      <c r="F75" s="9">
        <f t="shared" si="11"/>
        <v>7.2951742200510825</v>
      </c>
      <c r="G75" s="2">
        <f t="shared" si="13"/>
        <v>1697.9776685504723</v>
      </c>
      <c r="H75" s="2">
        <f t="shared" si="7"/>
        <v>2.8652998957403852</v>
      </c>
      <c r="I75" s="1">
        <f t="shared" si="8"/>
        <v>2</v>
      </c>
      <c r="J75" s="2">
        <f t="shared" si="9"/>
        <v>0.88826626372288386</v>
      </c>
      <c r="K75" s="10">
        <f t="shared" si="10"/>
        <v>17.894812158079834</v>
      </c>
    </row>
    <row r="76" spans="4:11" x14ac:dyDescent="0.3">
      <c r="D76" s="6">
        <v>71</v>
      </c>
      <c r="E76" s="2">
        <f t="shared" si="12"/>
        <v>8.8596962692463403</v>
      </c>
      <c r="F76" s="9">
        <f t="shared" si="11"/>
        <v>7.3159434725962491</v>
      </c>
      <c r="G76" s="2">
        <f t="shared" si="13"/>
        <v>1690.6824943304212</v>
      </c>
      <c r="H76" s="2">
        <f t="shared" si="7"/>
        <v>2.8647037614119863</v>
      </c>
      <c r="I76" s="1">
        <f t="shared" si="8"/>
        <v>2</v>
      </c>
      <c r="J76" s="2">
        <f t="shared" si="9"/>
        <v>0.8859696269246341</v>
      </c>
      <c r="K76" s="10">
        <f t="shared" si="10"/>
        <v>17.91799087861795</v>
      </c>
    </row>
    <row r="77" spans="4:11" x14ac:dyDescent="0.3">
      <c r="D77" s="6">
        <v>72</v>
      </c>
      <c r="E77" s="2">
        <f t="shared" si="12"/>
        <v>8.8384304037336925</v>
      </c>
      <c r="F77" s="9">
        <f t="shared" si="11"/>
        <v>7.3352817368029104</v>
      </c>
      <c r="G77" s="2">
        <f t="shared" si="13"/>
        <v>1683.3665508578249</v>
      </c>
      <c r="H77" s="2">
        <f t="shared" si="7"/>
        <v>2.8641509553423057</v>
      </c>
      <c r="I77" s="1">
        <f t="shared" si="8"/>
        <v>2</v>
      </c>
      <c r="J77" s="2">
        <f t="shared" si="9"/>
        <v>0.88384304037336925</v>
      </c>
      <c r="K77" s="10">
        <f t="shared" si="10"/>
        <v>17.939533881120116</v>
      </c>
    </row>
    <row r="78" spans="4:11" x14ac:dyDescent="0.3">
      <c r="D78" s="6">
        <v>73</v>
      </c>
      <c r="E78" s="2">
        <f t="shared" si="12"/>
        <v>8.8187383187026285</v>
      </c>
      <c r="F78" s="9">
        <f t="shared" si="11"/>
        <v>7.3532812031787556</v>
      </c>
      <c r="G78" s="2">
        <f t="shared" si="13"/>
        <v>1676.031269121022</v>
      </c>
      <c r="H78" s="2">
        <f t="shared" si="7"/>
        <v>2.8636383616955103</v>
      </c>
      <c r="I78" s="1">
        <f t="shared" si="8"/>
        <v>2</v>
      </c>
      <c r="J78" s="2">
        <f t="shared" si="9"/>
        <v>0.88187383187026291</v>
      </c>
      <c r="K78" s="10">
        <f t="shared" si="10"/>
        <v>17.95955204154702</v>
      </c>
    </row>
    <row r="79" spans="4:11" x14ac:dyDescent="0.3">
      <c r="D79" s="6">
        <v>74</v>
      </c>
      <c r="E79" s="2">
        <f t="shared" si="12"/>
        <v>8.8005028485278771</v>
      </c>
      <c r="F79" s="9">
        <f t="shared" si="11"/>
        <v>7.3700290146879794</v>
      </c>
      <c r="G79" s="2">
        <f t="shared" si="13"/>
        <v>1668.6779879178432</v>
      </c>
      <c r="H79" s="2">
        <f t="shared" si="7"/>
        <v>2.8631630840290923</v>
      </c>
      <c r="I79" s="1">
        <f t="shared" si="8"/>
        <v>2</v>
      </c>
      <c r="J79" s="2">
        <f t="shared" si="9"/>
        <v>0.8800502848527878</v>
      </c>
      <c r="K79" s="10">
        <f t="shared" si="10"/>
        <v>17.978149353747323</v>
      </c>
    </row>
    <row r="80" spans="4:11" x14ac:dyDescent="0.3">
      <c r="D80" s="6">
        <v>75</v>
      </c>
      <c r="E80" s="2">
        <f t="shared" si="12"/>
        <v>8.7836156477041829</v>
      </c>
      <c r="F80" s="9">
        <f t="shared" si="11"/>
        <v>7.3856074148592583</v>
      </c>
      <c r="G80" s="2">
        <f t="shared" si="13"/>
        <v>1661.3079589031552</v>
      </c>
      <c r="H80" s="2">
        <f t="shared" si="7"/>
        <v>2.8627224304993915</v>
      </c>
      <c r="I80" s="1">
        <f t="shared" si="8"/>
        <v>2</v>
      </c>
      <c r="J80" s="2">
        <f t="shared" si="9"/>
        <v>0.87836156477041838</v>
      </c>
      <c r="K80" s="10">
        <f t="shared" si="10"/>
        <v>17.995423267290409</v>
      </c>
    </row>
    <row r="81" spans="4:11" x14ac:dyDescent="0.3">
      <c r="D81" s="6">
        <v>76</v>
      </c>
      <c r="E81" s="2">
        <f t="shared" si="12"/>
        <v>8.7679765134331547</v>
      </c>
      <c r="F81" s="9">
        <f t="shared" si="11"/>
        <v>7.4000939123272644</v>
      </c>
      <c r="G81" s="2">
        <f t="shared" si="13"/>
        <v>1653.9223514882958</v>
      </c>
      <c r="H81" s="2">
        <f t="shared" si="7"/>
        <v>2.8623138999727238</v>
      </c>
      <c r="I81" s="1">
        <f t="shared" si="8"/>
        <v>2</v>
      </c>
      <c r="J81" s="2">
        <f t="shared" si="9"/>
        <v>0.87679765134331555</v>
      </c>
      <c r="K81" s="10">
        <f t="shared" si="10"/>
        <v>18.011465021999605</v>
      </c>
    </row>
    <row r="82" spans="4:11" x14ac:dyDescent="0.3">
      <c r="D82" s="6">
        <v>77</v>
      </c>
      <c r="E82" s="2">
        <f t="shared" si="12"/>
        <v>8.7534927620625638</v>
      </c>
      <c r="F82" s="9">
        <f t="shared" si="11"/>
        <v>7.4135614575370719</v>
      </c>
      <c r="G82" s="2">
        <f t="shared" si="13"/>
        <v>1646.5222575759685</v>
      </c>
      <c r="H82" s="2">
        <f t="shared" si="7"/>
        <v>2.8619351689999171</v>
      </c>
      <c r="I82" s="1">
        <f t="shared" si="8"/>
        <v>2</v>
      </c>
      <c r="J82" s="2">
        <f t="shared" si="9"/>
        <v>0.87534927620625647</v>
      </c>
      <c r="K82" s="10">
        <f t="shared" si="10"/>
        <v>18.026359976817009</v>
      </c>
    </row>
    <row r="83" spans="4:11" x14ac:dyDescent="0.3">
      <c r="D83" s="6">
        <v>78</v>
      </c>
      <c r="E83" s="2">
        <f t="shared" si="12"/>
        <v>8.7400786548562248</v>
      </c>
      <c r="F83" s="9">
        <f t="shared" si="11"/>
        <v>7.4260786279393436</v>
      </c>
      <c r="G83" s="2">
        <f t="shared" si="13"/>
        <v>1639.1086961184315</v>
      </c>
      <c r="H83" s="2">
        <f t="shared" si="7"/>
        <v>2.8615840796119785</v>
      </c>
      <c r="I83" s="1">
        <f t="shared" si="8"/>
        <v>2</v>
      </c>
      <c r="J83" s="2">
        <f t="shared" si="9"/>
        <v>0.87400786548562248</v>
      </c>
      <c r="K83" s="10">
        <f t="shared" si="10"/>
        <v>18.040187931091925</v>
      </c>
    </row>
    <row r="84" spans="4:11" x14ac:dyDescent="0.3">
      <c r="D84" s="6">
        <v>79</v>
      </c>
      <c r="E84" s="2">
        <f t="shared" si="12"/>
        <v>8.7276548689825795</v>
      </c>
      <c r="F84" s="9">
        <f t="shared" si="11"/>
        <v>7.4377098185449908</v>
      </c>
      <c r="G84" s="2">
        <f t="shared" si="13"/>
        <v>1631.682617490492</v>
      </c>
      <c r="H84" s="2">
        <f t="shared" si="7"/>
        <v>2.8612586278949723</v>
      </c>
      <c r="I84" s="1">
        <f t="shared" si="8"/>
        <v>2</v>
      </c>
      <c r="J84" s="2">
        <f t="shared" si="9"/>
        <v>0.87276548689825795</v>
      </c>
      <c r="K84" s="10">
        <f t="shared" si="10"/>
        <v>18.053023436786578</v>
      </c>
    </row>
    <row r="85" spans="4:11" x14ac:dyDescent="0.3">
      <c r="D85" s="6">
        <v>80</v>
      </c>
      <c r="E85" s="2">
        <f t="shared" si="12"/>
        <v>8.7161480099792943</v>
      </c>
      <c r="F85" s="9">
        <f t="shared" si="11"/>
        <v>7.4485154351927845</v>
      </c>
      <c r="G85" s="2">
        <f t="shared" si="13"/>
        <v>1624.244907671947</v>
      </c>
      <c r="H85" s="2">
        <f t="shared" si="7"/>
        <v>2.8609569533027983</v>
      </c>
      <c r="I85" s="1">
        <f t="shared" si="8"/>
        <v>2</v>
      </c>
      <c r="J85" s="2">
        <f t="shared" si="9"/>
        <v>0.87161480099792943</v>
      </c>
      <c r="K85" s="10">
        <f t="shared" si="10"/>
        <v>18.06493610044074</v>
      </c>
    </row>
    <row r="86" spans="4:11" x14ac:dyDescent="0.3">
      <c r="D86" s="6">
        <v>81</v>
      </c>
      <c r="E86" s="2">
        <f t="shared" si="12"/>
        <v>8.7054901622841641</v>
      </c>
      <c r="F86" s="9">
        <f t="shared" si="11"/>
        <v>7.4585520883148053</v>
      </c>
      <c r="G86" s="2">
        <f t="shared" si="13"/>
        <v>1616.7963922367542</v>
      </c>
      <c r="H86" s="2">
        <f t="shared" si="7"/>
        <v>2.8606773286675051</v>
      </c>
      <c r="I86" s="1">
        <f t="shared" si="8"/>
        <v>2</v>
      </c>
      <c r="J86" s="2">
        <f t="shared" si="9"/>
        <v>0.87054901622841641</v>
      </c>
      <c r="K86" s="10">
        <f t="shared" si="10"/>
        <v>18.075990874035647</v>
      </c>
    </row>
    <row r="87" spans="4:11" x14ac:dyDescent="0.3">
      <c r="D87" s="6">
        <v>82</v>
      </c>
      <c r="E87" s="2">
        <f t="shared" si="12"/>
        <v>8.6956184747232523</v>
      </c>
      <c r="F87" s="9">
        <f t="shared" si="11"/>
        <v>7.46787278536587</v>
      </c>
      <c r="G87" s="2">
        <f t="shared" si="13"/>
        <v>1609.3378401484395</v>
      </c>
      <c r="H87" s="2">
        <f t="shared" si="7"/>
        <v>2.8604181508678805</v>
      </c>
      <c r="I87" s="1">
        <f t="shared" si="8"/>
        <v>2</v>
      </c>
      <c r="J87" s="2">
        <f t="shared" si="9"/>
        <v>0.86956184747232523</v>
      </c>
      <c r="K87" s="10">
        <f t="shared" si="10"/>
        <v>18.086248334153133</v>
      </c>
    </row>
    <row r="88" spans="4:11" x14ac:dyDescent="0.3">
      <c r="D88" s="6">
        <v>83</v>
      </c>
      <c r="E88" s="2">
        <f t="shared" si="12"/>
        <v>8.6864747781188072</v>
      </c>
      <c r="F88" s="9">
        <f t="shared" si="11"/>
        <v>7.4765271204178179</v>
      </c>
      <c r="G88" s="2">
        <f t="shared" si="13"/>
        <v>1601.8699673630736</v>
      </c>
      <c r="H88" s="2">
        <f t="shared" si="7"/>
        <v>2.8601779321183356</v>
      </c>
      <c r="I88" s="1">
        <f t="shared" si="8"/>
        <v>2</v>
      </c>
      <c r="J88" s="2">
        <f t="shared" si="9"/>
        <v>0.86864747781188079</v>
      </c>
      <c r="K88" s="10">
        <f t="shared" si="10"/>
        <v>18.095764949041641</v>
      </c>
    </row>
    <row r="89" spans="4:11" x14ac:dyDescent="0.3">
      <c r="D89" s="6">
        <v>84</v>
      </c>
      <c r="E89" s="2">
        <f t="shared" si="12"/>
        <v>8.6780052324252637</v>
      </c>
      <c r="F89" s="9">
        <f t="shared" si="11"/>
        <v>7.4845614597115651</v>
      </c>
      <c r="G89" s="2">
        <f t="shared" si="13"/>
        <v>1594.3934402426557</v>
      </c>
      <c r="H89" s="2">
        <f t="shared" si="7"/>
        <v>2.8599552918414854</v>
      </c>
      <c r="I89" s="1">
        <f t="shared" si="8"/>
        <v>2</v>
      </c>
      <c r="J89" s="2">
        <f t="shared" si="9"/>
        <v>0.86780052324252643</v>
      </c>
      <c r="K89" s="10">
        <f t="shared" si="10"/>
        <v>18.104593333382681</v>
      </c>
    </row>
    <row r="90" spans="4:11" x14ac:dyDescent="0.3">
      <c r="D90" s="6">
        <v>85</v>
      </c>
      <c r="E90" s="2">
        <f t="shared" si="12"/>
        <v>8.6701600010242235</v>
      </c>
      <c r="F90" s="9">
        <f t="shared" si="11"/>
        <v>7.4920191222130148</v>
      </c>
      <c r="G90" s="2">
        <f t="shared" si="13"/>
        <v>1586.9088787829442</v>
      </c>
      <c r="H90" s="2">
        <f t="shared" si="7"/>
        <v>2.8597489490893211</v>
      </c>
      <c r="I90" s="1">
        <f t="shared" si="8"/>
        <v>2</v>
      </c>
      <c r="J90" s="2">
        <f t="shared" si="9"/>
        <v>0.86701600010242241</v>
      </c>
      <c r="K90" s="10">
        <f t="shared" si="10"/>
        <v>18.112782490702244</v>
      </c>
    </row>
    <row r="91" spans="4:11" x14ac:dyDescent="0.3">
      <c r="D91" s="6">
        <v>86</v>
      </c>
      <c r="E91" s="2">
        <f t="shared" si="12"/>
        <v>8.6628929500111216</v>
      </c>
      <c r="F91" s="9">
        <f t="shared" si="11"/>
        <v>7.4989405544370307</v>
      </c>
      <c r="G91" s="2">
        <f t="shared" si="13"/>
        <v>1579.4168596607312</v>
      </c>
      <c r="H91" s="2">
        <f t="shared" si="7"/>
        <v>2.8595577154793621</v>
      </c>
      <c r="I91" s="1">
        <f t="shared" si="8"/>
        <v>2</v>
      </c>
      <c r="J91" s="2">
        <f t="shared" si="9"/>
        <v>0.86628929500111218</v>
      </c>
      <c r="K91" s="10">
        <f t="shared" si="10"/>
        <v>18.120378043496171</v>
      </c>
    </row>
    <row r="92" spans="4:11" x14ac:dyDescent="0.3">
      <c r="D92" s="6">
        <v>87</v>
      </c>
      <c r="E92" s="2">
        <f t="shared" si="12"/>
        <v>8.6561613704893716</v>
      </c>
      <c r="F92" s="9">
        <f t="shared" si="11"/>
        <v>7.5053634989903459</v>
      </c>
      <c r="G92" s="2">
        <f t="shared" si="13"/>
        <v>1571.9179191062942</v>
      </c>
      <c r="H92" s="2">
        <f t="shared" si="7"/>
        <v>2.8593804886137684</v>
      </c>
      <c r="I92" s="1">
        <f t="shared" si="8"/>
        <v>2</v>
      </c>
      <c r="J92" s="2">
        <f t="shared" si="9"/>
        <v>0.86561613704893725</v>
      </c>
      <c r="K92" s="10">
        <f t="shared" si="10"/>
        <v>18.127422451239774</v>
      </c>
    </row>
    <row r="93" spans="4:11" x14ac:dyDescent="0.3">
      <c r="D93" s="6">
        <v>88</v>
      </c>
      <c r="E93" s="2">
        <f t="shared" si="12"/>
        <v>8.6499257220542027</v>
      </c>
      <c r="F93" s="9">
        <f t="shared" si="11"/>
        <v>7.5113231564430221</v>
      </c>
      <c r="G93" s="2">
        <f t="shared" si="13"/>
        <v>1564.4125556073038</v>
      </c>
      <c r="H93" s="2">
        <f t="shared" si="7"/>
        <v>2.8592162459509103</v>
      </c>
      <c r="I93" s="1">
        <f t="shared" si="8"/>
        <v>2</v>
      </c>
      <c r="J93" s="2">
        <f t="shared" si="9"/>
        <v>0.86499257220542036</v>
      </c>
      <c r="K93" s="10">
        <f t="shared" si="10"/>
        <v>18.133955216533305</v>
      </c>
    </row>
    <row r="94" spans="4:11" x14ac:dyDescent="0.3">
      <c r="D94" s="6">
        <v>89</v>
      </c>
      <c r="E94" s="2">
        <f t="shared" si="12"/>
        <v>8.644149395799694</v>
      </c>
      <c r="F94" s="9">
        <f t="shared" si="11"/>
        <v>7.5168523402720275</v>
      </c>
      <c r="G94" s="2">
        <f t="shared" si="13"/>
        <v>1556.9012324508608</v>
      </c>
      <c r="H94" s="2">
        <f t="shared" si="7"/>
        <v>2.8590640391004949</v>
      </c>
      <c r="I94" s="1">
        <f t="shared" si="8"/>
        <v>2</v>
      </c>
      <c r="J94" s="2">
        <f t="shared" si="9"/>
        <v>0.8644149395799694</v>
      </c>
      <c r="K94" s="10">
        <f t="shared" si="10"/>
        <v>18.140013079698601</v>
      </c>
    </row>
    <row r="95" spans="4:11" x14ac:dyDescent="0.3">
      <c r="D95" s="6">
        <v>90</v>
      </c>
      <c r="E95" s="2">
        <f t="shared" si="12"/>
        <v>8.6387984953202199</v>
      </c>
      <c r="F95" s="9">
        <f t="shared" si="11"/>
        <v>7.521981624732712</v>
      </c>
      <c r="G95" s="2">
        <f t="shared" si="13"/>
        <v>1549.3843801105888</v>
      </c>
      <c r="H95" s="2">
        <f t="shared" si="7"/>
        <v>2.8589229885148311</v>
      </c>
      <c r="I95" s="1">
        <f t="shared" si="8"/>
        <v>2</v>
      </c>
      <c r="J95" s="2">
        <f t="shared" si="9"/>
        <v>0.86387984953202201</v>
      </c>
      <c r="K95" s="10">
        <f t="shared" si="10"/>
        <v>18.145630202191569</v>
      </c>
    </row>
    <row r="96" spans="4:11" x14ac:dyDescent="0.3">
      <c r="D96" s="6">
        <v>91</v>
      </c>
      <c r="E96" s="2">
        <f t="shared" si="12"/>
        <v>8.6338416343030282</v>
      </c>
      <c r="F96" s="9">
        <f t="shared" si="11"/>
        <v>7.5267394856070906</v>
      </c>
      <c r="G96" s="2">
        <f t="shared" si="13"/>
        <v>1541.8623984858561</v>
      </c>
      <c r="H96" s="2">
        <f t="shared" si="7"/>
        <v>2.8587922785503475</v>
      </c>
      <c r="I96" s="1">
        <f t="shared" si="8"/>
        <v>2</v>
      </c>
      <c r="J96" s="2">
        <f t="shared" si="9"/>
        <v>0.86338416343030289</v>
      </c>
      <c r="K96" s="10">
        <f t="shared" si="10"/>
        <v>18.150838339231669</v>
      </c>
    </row>
    <row r="97" spans="4:11" x14ac:dyDescent="0.3">
      <c r="D97" s="6">
        <v>92</v>
      </c>
      <c r="E97" s="2">
        <f t="shared" si="12"/>
        <v>8.6292497494230727</v>
      </c>
      <c r="F97" s="9">
        <f t="shared" si="11"/>
        <v>7.5311524338544347</v>
      </c>
      <c r="G97" s="2">
        <f t="shared" si="13"/>
        <v>1534.3356590002491</v>
      </c>
      <c r="H97" s="2">
        <f t="shared" si="7"/>
        <v>2.8586711528749316</v>
      </c>
      <c r="I97" s="1">
        <f t="shared" si="8"/>
        <v>2</v>
      </c>
      <c r="J97" s="2">
        <f t="shared" si="9"/>
        <v>0.86292497494230735</v>
      </c>
      <c r="K97" s="10">
        <f t="shared" si="10"/>
        <v>18.155667002075536</v>
      </c>
    </row>
    <row r="98" spans="4:11" x14ac:dyDescent="0.3">
      <c r="D98" s="6">
        <v>93</v>
      </c>
      <c r="E98" s="2">
        <f t="shared" si="12"/>
        <v>8.6249959273556964</v>
      </c>
      <c r="F98" s="9">
        <f t="shared" si="11"/>
        <v>7.5352451422518429</v>
      </c>
      <c r="G98" s="2">
        <f t="shared" si="13"/>
        <v>1526.8045065663946</v>
      </c>
      <c r="H98" s="2">
        <f t="shared" si="7"/>
        <v>2.8585589101980475</v>
      </c>
      <c r="I98" s="1">
        <f t="shared" si="8"/>
        <v>2</v>
      </c>
      <c r="J98" s="2">
        <f t="shared" si="9"/>
        <v>0.86249959273556964</v>
      </c>
      <c r="K98" s="10">
        <f t="shared" si="10"/>
        <v>18.160143610378768</v>
      </c>
    </row>
    <row r="99" spans="4:11" x14ac:dyDescent="0.3">
      <c r="D99" s="6">
        <v>94</v>
      </c>
      <c r="E99" s="2">
        <f t="shared" si="12"/>
        <v>8.621055244818173</v>
      </c>
      <c r="F99" s="9">
        <f t="shared" si="11"/>
        <v>7.5390405651623231</v>
      </c>
      <c r="G99" s="2">
        <f t="shared" si="13"/>
        <v>1519.2692614241428</v>
      </c>
      <c r="H99" s="2">
        <f t="shared" si="7"/>
        <v>2.8584549003019832</v>
      </c>
      <c r="I99" s="1">
        <f t="shared" si="8"/>
        <v>2</v>
      </c>
      <c r="J99" s="2">
        <f t="shared" si="9"/>
        <v>0.86210552448181732</v>
      </c>
      <c r="K99" s="10">
        <f t="shared" si="10"/>
        <v>18.164293635099728</v>
      </c>
    </row>
    <row r="100" spans="4:11" x14ac:dyDescent="0.3">
      <c r="D100" s="6">
        <v>95</v>
      </c>
      <c r="E100" s="2">
        <f t="shared" si="12"/>
        <v>8.6174046206383377</v>
      </c>
      <c r="F100" s="9">
        <f t="shared" si="11"/>
        <v>7.5425600516071123</v>
      </c>
      <c r="G100" s="2">
        <f t="shared" si="13"/>
        <v>1511.7302208589804</v>
      </c>
      <c r="H100" s="2">
        <f t="shared" si="7"/>
        <v>2.8583585203538617</v>
      </c>
      <c r="I100" s="1">
        <f t="shared" si="8"/>
        <v>2</v>
      </c>
      <c r="J100" s="2">
        <f t="shared" si="9"/>
        <v>0.86174046206383381</v>
      </c>
      <c r="K100" s="10">
        <f t="shared" si="10"/>
        <v>18.168140732402406</v>
      </c>
    </row>
    <row r="101" spans="4:11" x14ac:dyDescent="0.3">
      <c r="D101" s="6">
        <v>96</v>
      </c>
      <c r="E101" s="2">
        <f t="shared" si="12"/>
        <v>8.6140226789283663</v>
      </c>
      <c r="F101" s="9">
        <f t="shared" si="11"/>
        <v>7.5458234518491585</v>
      </c>
      <c r="G101" s="2">
        <f t="shared" si="13"/>
        <v>1504.1876608073733</v>
      </c>
      <c r="H101" s="2">
        <f t="shared" si="7"/>
        <v>2.858269211479302</v>
      </c>
      <c r="I101" s="1">
        <f t="shared" si="8"/>
        <v>2</v>
      </c>
      <c r="J101" s="2">
        <f t="shared" si="9"/>
        <v>0.86140226789283669</v>
      </c>
      <c r="K101" s="10">
        <f t="shared" si="10"/>
        <v>18.171706869013846</v>
      </c>
    </row>
    <row r="102" spans="4:11" x14ac:dyDescent="0.3">
      <c r="D102" s="6">
        <v>97</v>
      </c>
      <c r="E102" s="2">
        <f t="shared" si="12"/>
        <v>8.610889622514831</v>
      </c>
      <c r="F102" s="9">
        <f t="shared" si="11"/>
        <v>7.5488492177171809</v>
      </c>
      <c r="G102" s="2">
        <f t="shared" si="13"/>
        <v>1496.6418373555241</v>
      </c>
      <c r="H102" s="2">
        <f t="shared" si="7"/>
        <v>2.8581864555798191</v>
      </c>
      <c r="I102" s="1">
        <f t="shared" si="8"/>
        <v>2</v>
      </c>
      <c r="J102" s="2">
        <f t="shared" si="9"/>
        <v>0.86108896225148313</v>
      </c>
      <c r="K102" s="10">
        <f t="shared" si="10"/>
        <v>18.175012439486121</v>
      </c>
    </row>
    <row r="103" spans="4:11" x14ac:dyDescent="0.3">
      <c r="D103" s="6">
        <v>98</v>
      </c>
      <c r="E103" s="2">
        <f t="shared" si="12"/>
        <v>8.6079871158431676</v>
      </c>
      <c r="F103" s="9">
        <f t="shared" si="11"/>
        <v>7.5516544969157859</v>
      </c>
      <c r="G103" s="2">
        <f t="shared" si="13"/>
        <v>1489.092988137807</v>
      </c>
      <c r="H103" s="2">
        <f t="shared" si="7"/>
        <v>2.858109772377174</v>
      </c>
      <c r="I103" s="1">
        <f t="shared" si="8"/>
        <v>2</v>
      </c>
      <c r="J103" s="2">
        <f t="shared" si="9"/>
        <v>0.86079871158431676</v>
      </c>
      <c r="K103" s="10">
        <f t="shared" si="10"/>
        <v>18.178076375803652</v>
      </c>
    </row>
    <row r="104" spans="4:11" x14ac:dyDescent="0.3">
      <c r="D104" s="6">
        <v>99</v>
      </c>
      <c r="E104" s="2">
        <f t="shared" si="12"/>
        <v>8.6052981766360261</v>
      </c>
      <c r="F104" s="9">
        <f t="shared" si="11"/>
        <v>7.5542552215777397</v>
      </c>
      <c r="G104" s="2">
        <f t="shared" si="13"/>
        <v>1481.5413336408913</v>
      </c>
      <c r="H104" s="2">
        <f t="shared" si="7"/>
        <v>2.8580387166689656</v>
      </c>
      <c r="I104" s="1">
        <f t="shared" si="8"/>
        <v>2</v>
      </c>
      <c r="J104" s="2">
        <f t="shared" si="9"/>
        <v>0.8605298176636027</v>
      </c>
      <c r="K104" s="10">
        <f t="shared" si="10"/>
        <v>18.180916249765492</v>
      </c>
    </row>
    <row r="105" spans="4:11" x14ac:dyDescent="0.3">
      <c r="D105" s="6">
        <v>100</v>
      </c>
      <c r="E105" s="2">
        <f t="shared" si="12"/>
        <v>8.6028070756413886</v>
      </c>
      <c r="F105" s="9">
        <f t="shared" si="11"/>
        <v>7.5566661913206321</v>
      </c>
      <c r="G105" s="2">
        <f t="shared" si="13"/>
        <v>1473.9870784193135</v>
      </c>
      <c r="H105" s="2">
        <f t="shared" si="7"/>
        <v>2.8579728757807645</v>
      </c>
      <c r="I105" s="1">
        <f t="shared" si="8"/>
        <v>2</v>
      </c>
      <c r="J105" s="2">
        <f t="shared" si="9"/>
        <v>0.86028070756413888</v>
      </c>
      <c r="K105" s="10">
        <f t="shared" si="10"/>
        <v>18.18354836855854</v>
      </c>
    </row>
    <row r="106" spans="4:11" x14ac:dyDescent="0.3">
      <c r="D106" s="6">
        <v>101</v>
      </c>
      <c r="E106" s="2">
        <f t="shared" si="12"/>
        <v>8.6004992438580157</v>
      </c>
      <c r="F106" s="9">
        <f t="shared" si="11"/>
        <v>7.5589011510725967</v>
      </c>
      <c r="G106" s="2">
        <f t="shared" si="13"/>
        <v>1466.430412227993</v>
      </c>
      <c r="H106" s="2">
        <f t="shared" si="7"/>
        <v>2.8579118672010781</v>
      </c>
      <c r="I106" s="1">
        <f t="shared" si="8"/>
        <v>2</v>
      </c>
      <c r="J106" s="2">
        <f t="shared" si="9"/>
        <v>0.86004992438580163</v>
      </c>
      <c r="K106" s="10">
        <f t="shared" si="10"/>
        <v>18.185987863923057</v>
      </c>
    </row>
    <row r="107" spans="4:11" x14ac:dyDescent="0.3">
      <c r="D107" s="6">
        <v>102</v>
      </c>
      <c r="E107" s="2">
        <f t="shared" si="12"/>
        <v>8.5983611866732925</v>
      </c>
      <c r="F107" s="9">
        <f t="shared" si="11"/>
        <v>7.5609728639311351</v>
      </c>
      <c r="G107" s="2">
        <f t="shared" si="13"/>
        <v>1458.8715110769203</v>
      </c>
      <c r="H107" s="2">
        <f t="shared" si="7"/>
        <v>2.8578553363862982</v>
      </c>
      <c r="I107" s="1">
        <f t="shared" si="8"/>
        <v>2</v>
      </c>
      <c r="J107" s="2">
        <f t="shared" si="9"/>
        <v>0.85983611866732934</v>
      </c>
      <c r="K107" s="10">
        <f t="shared" si="10"/>
        <v>18.188248775295644</v>
      </c>
    </row>
    <row r="108" spans="4:11" x14ac:dyDescent="0.3">
      <c r="D108" s="6">
        <v>103</v>
      </c>
      <c r="E108" s="2">
        <f t="shared" si="12"/>
        <v>8.5963804043922618</v>
      </c>
      <c r="F108" s="9">
        <f t="shared" si="11"/>
        <v>7.5628931793160437</v>
      </c>
      <c r="G108" s="2">
        <f t="shared" si="13"/>
        <v>1451.3105382129893</v>
      </c>
      <c r="H108" s="2">
        <f t="shared" si="7"/>
        <v>2.8578029547236903</v>
      </c>
      <c r="I108" s="1">
        <f t="shared" si="8"/>
        <v>2</v>
      </c>
      <c r="J108" s="2">
        <f t="shared" si="9"/>
        <v>0.8596380404392262</v>
      </c>
      <c r="K108" s="10">
        <f t="shared" si="10"/>
        <v>18.190344127298687</v>
      </c>
    </row>
    <row r="109" spans="4:11" x14ac:dyDescent="0.3">
      <c r="D109" s="6">
        <v>104</v>
      </c>
      <c r="E109" s="2">
        <f t="shared" si="12"/>
        <v>8.594545318676726</v>
      </c>
      <c r="F109" s="9">
        <f t="shared" si="11"/>
        <v>7.5646730966724309</v>
      </c>
      <c r="G109" s="2">
        <f t="shared" si="13"/>
        <v>1443.7476450336733</v>
      </c>
      <c r="H109" s="2">
        <f t="shared" si="7"/>
        <v>2.8577544176412468</v>
      </c>
      <c r="I109" s="1">
        <f t="shared" si="8"/>
        <v>2</v>
      </c>
      <c r="J109" s="2">
        <f t="shared" si="9"/>
        <v>0.85945453186767262</v>
      </c>
      <c r="K109" s="10">
        <f t="shared" si="10"/>
        <v>18.192286001928057</v>
      </c>
    </row>
    <row r="110" spans="4:11" x14ac:dyDescent="0.3">
      <c r="D110" s="6">
        <v>105</v>
      </c>
      <c r="E110" s="2">
        <f t="shared" si="12"/>
        <v>8.592845204450299</v>
      </c>
      <c r="F110" s="9">
        <f t="shared" si="11"/>
        <v>7.5663228249732768</v>
      </c>
      <c r="G110" s="2">
        <f t="shared" si="13"/>
        <v>1436.182971937001</v>
      </c>
      <c r="H110" s="2">
        <f t="shared" si="7"/>
        <v>2.8577094428539995</v>
      </c>
      <c r="I110" s="1">
        <f t="shared" si="8"/>
        <v>2</v>
      </c>
      <c r="J110" s="2">
        <f t="shared" si="9"/>
        <v>0.8592845204450299</v>
      </c>
      <c r="K110" s="10">
        <f t="shared" si="10"/>
        <v>18.194085605773861</v>
      </c>
    </row>
    <row r="111" spans="4:11" x14ac:dyDescent="0.3">
      <c r="D111" s="6">
        <v>106</v>
      </c>
      <c r="E111" s="2">
        <f t="shared" si="12"/>
        <v>8.5912701268592677</v>
      </c>
      <c r="F111" s="9">
        <f t="shared" si="11"/>
        <v>7.5678518382632944</v>
      </c>
      <c r="G111" s="2">
        <f t="shared" si="13"/>
        <v>1428.6166491120277</v>
      </c>
      <c r="H111" s="2">
        <f t="shared" si="7"/>
        <v>2.8576677687370986</v>
      </c>
      <c r="I111" s="1">
        <f t="shared" si="8"/>
        <v>2</v>
      </c>
      <c r="J111" s="2">
        <f t="shared" si="9"/>
        <v>0.85912701268592684</v>
      </c>
      <c r="K111" s="10">
        <f t="shared" si="10"/>
        <v>18.195753332592158</v>
      </c>
    </row>
    <row r="112" spans="4:11" x14ac:dyDescent="0.3">
      <c r="D112" s="6">
        <v>107</v>
      </c>
      <c r="E112" s="2">
        <f t="shared" si="12"/>
        <v>8.5898108829104398</v>
      </c>
      <c r="F112" s="9">
        <f t="shared" si="11"/>
        <v>7.569268927477264</v>
      </c>
      <c r="G112" s="2">
        <f t="shared" si="13"/>
        <v>1421.0487972737644</v>
      </c>
      <c r="H112" s="2">
        <f t="shared" si="7"/>
        <v>2.8576291528166204</v>
      </c>
      <c r="I112" s="1">
        <f t="shared" si="8"/>
        <v>2</v>
      </c>
      <c r="J112" s="2">
        <f t="shared" si="9"/>
        <v>0.85898108829104403</v>
      </c>
      <c r="K112" s="10">
        <f t="shared" si="10"/>
        <v>18.197298821528534</v>
      </c>
    </row>
    <row r="113" spans="4:11" x14ac:dyDescent="0.3">
      <c r="D113" s="6">
        <v>108</v>
      </c>
      <c r="E113" s="2">
        <f t="shared" si="12"/>
        <v>8.5884589474360169</v>
      </c>
      <c r="F113" s="9">
        <f t="shared" si="11"/>
        <v>7.5705822487568399</v>
      </c>
      <c r="G113" s="2">
        <f t="shared" si="13"/>
        <v>1413.4795283462872</v>
      </c>
      <c r="H113" s="2">
        <f t="shared" si="7"/>
        <v>2.8575933703696936</v>
      </c>
      <c r="I113" s="1">
        <f t="shared" si="8"/>
        <v>2</v>
      </c>
      <c r="J113" s="2">
        <f t="shared" si="9"/>
        <v>0.85884589474360173</v>
      </c>
      <c r="K113" s="10">
        <f t="shared" si="10"/>
        <v>18.198731011278177</v>
      </c>
    </row>
    <row r="114" spans="4:11" x14ac:dyDescent="0.3">
      <c r="D114" s="6">
        <v>109</v>
      </c>
      <c r="E114" s="2">
        <f t="shared" si="12"/>
        <v>8.5872064230621081</v>
      </c>
      <c r="F114" s="9">
        <f t="shared" si="11"/>
        <v>7.5717993684802245</v>
      </c>
      <c r="G114" s="2">
        <f t="shared" si="13"/>
        <v>1405.9089460975304</v>
      </c>
      <c r="H114" s="2">
        <f t="shared" si="7"/>
        <v>2.8575602131261202</v>
      </c>
      <c r="I114" s="1">
        <f t="shared" si="8"/>
        <v>2</v>
      </c>
      <c r="J114" s="2">
        <f t="shared" si="9"/>
        <v>0.85872064230621081</v>
      </c>
      <c r="K114" s="10">
        <f t="shared" si="10"/>
        <v>18.200058190450953</v>
      </c>
    </row>
    <row r="115" spans="4:11" x14ac:dyDescent="0.3">
      <c r="D115" s="6">
        <v>110</v>
      </c>
      <c r="E115" s="2">
        <f t="shared" si="12"/>
        <v>8.5860459938820171</v>
      </c>
      <c r="F115" s="9">
        <f t="shared" si="11"/>
        <v>7.5729273052092854</v>
      </c>
      <c r="G115" s="2">
        <f t="shared" si="13"/>
        <v>1398.3371467290501</v>
      </c>
      <c r="H115" s="2">
        <f t="shared" si="7"/>
        <v>2.8575294880641988</v>
      </c>
      <c r="I115" s="1">
        <f t="shared" si="8"/>
        <v>2</v>
      </c>
      <c r="J115" s="2">
        <f t="shared" si="9"/>
        <v>0.85860459938820177</v>
      </c>
      <c r="K115" s="10">
        <f t="shared" si="10"/>
        <v>18.201288044394403</v>
      </c>
    </row>
    <row r="116" spans="4:11" x14ac:dyDescent="0.3">
      <c r="D116" s="6">
        <v>111</v>
      </c>
      <c r="E116" s="2">
        <f t="shared" si="12"/>
        <v>8.5849708825580144</v>
      </c>
      <c r="F116" s="9">
        <f t="shared" si="11"/>
        <v>7.5739725687487827</v>
      </c>
      <c r="G116" s="2">
        <f t="shared" si="13"/>
        <v>1390.7642194238408</v>
      </c>
      <c r="H116" s="2">
        <f t="shared" si="7"/>
        <v>2.8575010162939889</v>
      </c>
      <c r="I116" s="1">
        <f t="shared" si="8"/>
        <v>2</v>
      </c>
      <c r="J116" s="2">
        <f t="shared" si="9"/>
        <v>0.85849708825580151</v>
      </c>
      <c r="K116" s="10">
        <f t="shared" si="10"/>
        <v>18.202427698712814</v>
      </c>
    </row>
    <row r="117" spans="4:11" x14ac:dyDescent="0.3">
      <c r="D117" s="6">
        <v>112</v>
      </c>
      <c r="E117" s="2">
        <f t="shared" si="12"/>
        <v>8.583974810596203</v>
      </c>
      <c r="F117" s="9">
        <f t="shared" si="11"/>
        <v>7.5749411965024649</v>
      </c>
      <c r="G117" s="2">
        <f t="shared" si="13"/>
        <v>1383.190246855092</v>
      </c>
      <c r="H117" s="2">
        <f t="shared" si="7"/>
        <v>2.8574746320216962</v>
      </c>
      <c r="I117" s="1">
        <f t="shared" si="8"/>
        <v>2</v>
      </c>
      <c r="J117" s="2">
        <f t="shared" si="9"/>
        <v>0.85839748105962033</v>
      </c>
      <c r="K117" s="10">
        <f t="shared" si="10"/>
        <v>18.203483759705914</v>
      </c>
    </row>
    <row r="118" spans="4:11" x14ac:dyDescent="0.3">
      <c r="D118" s="6">
        <v>113</v>
      </c>
      <c r="E118" s="2">
        <f t="shared" si="12"/>
        <v>8.5830519615582777</v>
      </c>
      <c r="F118" s="9">
        <f t="shared" si="11"/>
        <v>7.5758387873010467</v>
      </c>
      <c r="G118" s="2">
        <f t="shared" si="13"/>
        <v>1375.6153056585895</v>
      </c>
      <c r="H118" s="2">
        <f t="shared" si="7"/>
        <v>2.8574501815893414</v>
      </c>
      <c r="I118" s="1">
        <f t="shared" si="8"/>
        <v>2</v>
      </c>
      <c r="J118" s="2">
        <f t="shared" si="9"/>
        <v>0.85830519615582779</v>
      </c>
      <c r="K118" s="10">
        <f t="shared" si="10"/>
        <v>18.204462351937181</v>
      </c>
    </row>
    <row r="119" spans="4:11" x14ac:dyDescent="0.3">
      <c r="D119" s="6">
        <v>114</v>
      </c>
      <c r="E119" s="2">
        <f t="shared" si="12"/>
        <v>8.5821969469917914</v>
      </c>
      <c r="F119" s="9">
        <f t="shared" si="11"/>
        <v>7.5766705328674844</v>
      </c>
      <c r="G119" s="2">
        <f t="shared" si="13"/>
        <v>1368.0394668712884</v>
      </c>
      <c r="H119" s="2">
        <f t="shared" si="7"/>
        <v>2.8574275225842607</v>
      </c>
      <c r="I119" s="1">
        <f t="shared" si="8"/>
        <v>2</v>
      </c>
      <c r="J119" s="2">
        <f t="shared" si="9"/>
        <v>0.85821969469917914</v>
      </c>
      <c r="K119" s="10">
        <f t="shared" si="10"/>
        <v>18.205369153128512</v>
      </c>
    </row>
    <row r="120" spans="4:11" x14ac:dyDescent="0.3">
      <c r="D120" s="6">
        <v>115</v>
      </c>
      <c r="E120" s="2">
        <f t="shared" si="12"/>
        <v>8.5814047748768729</v>
      </c>
      <c r="F120" s="9">
        <f t="shared" si="11"/>
        <v>7.5774412470756429</v>
      </c>
      <c r="G120" s="2">
        <f t="shared" si="13"/>
        <v>1360.462796338421</v>
      </c>
      <c r="H120" s="2">
        <f t="shared" si="7"/>
        <v>2.8574065230133736</v>
      </c>
      <c r="I120" s="1">
        <f t="shared" si="8"/>
        <v>2</v>
      </c>
      <c r="J120" s="2">
        <f t="shared" si="9"/>
        <v>0.85814047748768729</v>
      </c>
      <c r="K120" s="10">
        <f t="shared" si="10"/>
        <v>18.206209426565689</v>
      </c>
    </row>
    <row r="121" spans="4:11" x14ac:dyDescent="0.3">
      <c r="D121" s="6">
        <v>116</v>
      </c>
      <c r="E121" s="2">
        <f t="shared" si="12"/>
        <v>8.5806708204025597</v>
      </c>
      <c r="F121" s="9">
        <f t="shared" si="11"/>
        <v>7.5781553931494168</v>
      </c>
      <c r="G121" s="2">
        <f t="shared" si="13"/>
        <v>1352.8853550913452</v>
      </c>
      <c r="H121" s="2">
        <f t="shared" si="7"/>
        <v>2.8573870605375253</v>
      </c>
      <c r="I121" s="1">
        <f t="shared" si="8"/>
        <v>2</v>
      </c>
      <c r="J121" s="2">
        <f t="shared" si="9"/>
        <v>0.85806708204025606</v>
      </c>
      <c r="K121" s="10">
        <f t="shared" si="10"/>
        <v>18.206988051187071</v>
      </c>
    </row>
    <row r="122" spans="4:11" x14ac:dyDescent="0.3">
      <c r="D122" s="6">
        <v>117</v>
      </c>
      <c r="E122" s="2">
        <f t="shared" si="12"/>
        <v>8.5799907988998303</v>
      </c>
      <c r="F122" s="9">
        <f t="shared" si="11"/>
        <v>7.5788171089406493</v>
      </c>
      <c r="G122" s="2">
        <f t="shared" si="13"/>
        <v>1345.3071996981957</v>
      </c>
      <c r="H122" s="2">
        <f t="shared" si="7"/>
        <v>2.8573690217615368</v>
      </c>
      <c r="I122" s="1">
        <f t="shared" si="8"/>
        <v>2</v>
      </c>
      <c r="J122" s="2">
        <f t="shared" si="9"/>
        <v>0.85799907988998303</v>
      </c>
      <c r="K122" s="10">
        <f t="shared" si="10"/>
        <v>18.207709549516885</v>
      </c>
    </row>
    <row r="123" spans="4:11" x14ac:dyDescent="0.3">
      <c r="D123" s="6">
        <v>118</v>
      </c>
      <c r="E123" s="2">
        <f t="shared" si="12"/>
        <v>8.579360740771385</v>
      </c>
      <c r="F123" s="9">
        <f t="shared" si="11"/>
        <v>7.5794302304158379</v>
      </c>
      <c r="G123" s="2">
        <f t="shared" si="13"/>
        <v>1337.728382589255</v>
      </c>
      <c r="H123" s="2">
        <f t="shared" si="7"/>
        <v>2.8573523015759048</v>
      </c>
      <c r="I123" s="1">
        <f t="shared" si="8"/>
        <v>2</v>
      </c>
      <c r="J123" s="2">
        <f t="shared" si="9"/>
        <v>0.85793607407713857</v>
      </c>
      <c r="K123" s="10">
        <f t="shared" si="10"/>
        <v>18.20837811359382</v>
      </c>
    </row>
    <row r="124" spans="4:11" x14ac:dyDescent="0.3">
      <c r="D124" s="6">
        <v>119</v>
      </c>
      <c r="E124" s="2">
        <f t="shared" si="12"/>
        <v>8.5787769682701516</v>
      </c>
      <c r="F124" s="9">
        <f t="shared" si="11"/>
        <v>7.5799983134736051</v>
      </c>
      <c r="G124" s="2">
        <f t="shared" si="13"/>
        <v>1330.1489523588391</v>
      </c>
      <c r="H124" s="2">
        <f t="shared" si="7"/>
        <v>2.8573368025463832</v>
      </c>
      <c r="I124" s="1">
        <f t="shared" si="8"/>
        <v>2</v>
      </c>
      <c r="J124" s="2">
        <f t="shared" si="9"/>
        <v>0.8578776968270152</v>
      </c>
      <c r="K124" s="10">
        <f t="shared" si="10"/>
        <v>18.208997629035775</v>
      </c>
    </row>
    <row r="125" spans="4:11" x14ac:dyDescent="0.3">
      <c r="D125" s="6">
        <v>120</v>
      </c>
      <c r="E125" s="2">
        <f t="shared" si="12"/>
        <v>8.5782360739895189</v>
      </c>
      <c r="F125" s="9">
        <f t="shared" si="11"/>
        <v>7.5805246542072959</v>
      </c>
      <c r="G125" s="2">
        <f t="shared" si="13"/>
        <v>1322.5689540453654</v>
      </c>
      <c r="H125" s="2">
        <f t="shared" si="7"/>
        <v>2.8573224343479575</v>
      </c>
      <c r="I125" s="1">
        <f t="shared" si="8"/>
        <v>2</v>
      </c>
      <c r="J125" s="2">
        <f t="shared" si="9"/>
        <v>0.85782360739895192</v>
      </c>
      <c r="K125" s="10">
        <f t="shared" si="10"/>
        <v>18.209571697371967</v>
      </c>
    </row>
    <row r="126" spans="4:11" x14ac:dyDescent="0.3">
      <c r="D126" s="6">
        <v>121</v>
      </c>
      <c r="E126" s="2">
        <f t="shared" si="12"/>
        <v>8.5777349009385233</v>
      </c>
      <c r="F126" s="9">
        <f t="shared" si="11"/>
        <v>7.5810123077197886</v>
      </c>
      <c r="G126" s="2">
        <f t="shared" si="13"/>
        <v>1314.9884293911582</v>
      </c>
      <c r="H126" s="2">
        <f t="shared" si="7"/>
        <v>2.8573091132399551</v>
      </c>
      <c r="I126" s="1">
        <f t="shared" si="8"/>
        <v>2</v>
      </c>
      <c r="J126" s="2">
        <f t="shared" si="9"/>
        <v>0.8577734900938524</v>
      </c>
      <c r="K126" s="10">
        <f t="shared" si="10"/>
        <v>18.210103656765121</v>
      </c>
    </row>
    <row r="127" spans="4:11" x14ac:dyDescent="0.3">
      <c r="D127" s="6">
        <v>122</v>
      </c>
      <c r="E127" s="2">
        <f t="shared" si="12"/>
        <v>8.5772705240846268</v>
      </c>
      <c r="F127" s="9">
        <f t="shared" si="11"/>
        <v>7.5814641055907375</v>
      </c>
      <c r="G127" s="2">
        <f t="shared" si="13"/>
        <v>1307.4074170834383</v>
      </c>
      <c r="H127" s="2">
        <f t="shared" si="7"/>
        <v>2.8572967615792799</v>
      </c>
      <c r="I127" s="1">
        <f t="shared" si="8"/>
        <v>2</v>
      </c>
      <c r="J127" s="2">
        <f t="shared" si="9"/>
        <v>0.8577270524084627</v>
      </c>
      <c r="K127" s="10">
        <f t="shared" si="10"/>
        <v>18.210596601237782</v>
      </c>
    </row>
    <row r="128" spans="4:11" x14ac:dyDescent="0.3">
      <c r="D128" s="6">
        <v>123</v>
      </c>
      <c r="E128" s="2">
        <f t="shared" si="12"/>
        <v>8.5768402332554441</v>
      </c>
      <c r="F128" s="9">
        <f t="shared" si="11"/>
        <v>7.5818826720899279</v>
      </c>
      <c r="G128" s="2">
        <f t="shared" si="13"/>
        <v>1299.8259529778475</v>
      </c>
      <c r="H128" s="2">
        <f t="shared" si="7"/>
        <v>2.8572853073689726</v>
      </c>
      <c r="I128" s="1">
        <f t="shared" si="8"/>
        <v>2</v>
      </c>
      <c r="J128" s="2">
        <f t="shared" si="9"/>
        <v>0.8576840233255445</v>
      </c>
      <c r="K128" s="10">
        <f t="shared" si="10"/>
        <v>18.211053398509375</v>
      </c>
    </row>
    <row r="129" spans="4:11" x14ac:dyDescent="0.3">
      <c r="D129" s="6">
        <v>124</v>
      </c>
      <c r="E129" s="2">
        <f t="shared" si="12"/>
        <v>8.5764415172988713</v>
      </c>
      <c r="F129" s="9">
        <f t="shared" si="11"/>
        <v>7.5822704392242839</v>
      </c>
      <c r="G129" s="2">
        <f t="shared" si="13"/>
        <v>1292.2440703057575</v>
      </c>
      <c r="H129" s="2">
        <f t="shared" si="7"/>
        <v>2.8572746838395022</v>
      </c>
      <c r="I129" s="1">
        <f t="shared" si="8"/>
        <v>2</v>
      </c>
      <c r="J129" s="2">
        <f t="shared" si="9"/>
        <v>0.85764415172988717</v>
      </c>
      <c r="K129" s="10">
        <f t="shared" si="10"/>
        <v>18.211476706542925</v>
      </c>
    </row>
    <row r="130" spans="4:11" x14ac:dyDescent="0.3">
      <c r="D130" s="6">
        <v>125</v>
      </c>
      <c r="E130" s="2">
        <f t="shared" si="12"/>
        <v>8.5760720494084861</v>
      </c>
      <c r="F130" s="9">
        <f t="shared" si="11"/>
        <v>7.5826296607002348</v>
      </c>
      <c r="G130" s="2">
        <f t="shared" si="13"/>
        <v>1284.6617998665333</v>
      </c>
      <c r="H130" s="2">
        <f t="shared" si="7"/>
        <v>2.8572648290603619</v>
      </c>
      <c r="I130" s="1">
        <f t="shared" si="8"/>
        <v>2</v>
      </c>
      <c r="J130" s="2">
        <f t="shared" si="9"/>
        <v>0.85760720494084863</v>
      </c>
      <c r="K130" s="10">
        <f t="shared" si="10"/>
        <v>18.211868988893968</v>
      </c>
    </row>
    <row r="131" spans="4:11" x14ac:dyDescent="0.3">
      <c r="D131" s="6">
        <v>126</v>
      </c>
      <c r="E131" s="2">
        <f t="shared" si="12"/>
        <v>8.5757296735280004</v>
      </c>
      <c r="F131" s="9">
        <f t="shared" si="11"/>
        <v>7.5829624248776879</v>
      </c>
      <c r="G131" s="2">
        <f t="shared" si="13"/>
        <v>1277.0791702058332</v>
      </c>
      <c r="H131" s="2">
        <f t="shared" si="7"/>
        <v>2.857255685579748</v>
      </c>
      <c r="I131" s="1">
        <f t="shared" si="8"/>
        <v>2</v>
      </c>
      <c r="J131" s="2">
        <f t="shared" si="9"/>
        <v>0.85757296735280009</v>
      </c>
      <c r="K131" s="10">
        <f t="shared" si="10"/>
        <v>18.212232528947389</v>
      </c>
    </row>
    <row r="132" spans="4:11" x14ac:dyDescent="0.3">
      <c r="D132" s="6">
        <v>127</v>
      </c>
      <c r="E132" s="2">
        <f t="shared" si="12"/>
        <v>8.5754123917549485</v>
      </c>
      <c r="F132" s="9">
        <f t="shared" si="11"/>
        <v>7.5832706667867011</v>
      </c>
      <c r="G132" s="2">
        <f t="shared" si="13"/>
        <v>1269.4962077809555</v>
      </c>
      <c r="H132" s="2">
        <f t="shared" si="7"/>
        <v>2.8572472000902267</v>
      </c>
      <c r="I132" s="1">
        <f t="shared" si="8"/>
        <v>2</v>
      </c>
      <c r="J132" s="2">
        <f t="shared" si="9"/>
        <v>0.85754123917549485</v>
      </c>
      <c r="K132" s="10">
        <f t="shared" si="10"/>
        <v>18.212569443122252</v>
      </c>
    </row>
    <row r="133" spans="4:11" x14ac:dyDescent="0.3">
      <c r="D133" s="6">
        <v>128</v>
      </c>
      <c r="E133" s="2">
        <f t="shared" si="12"/>
        <v>8.5751183526696799</v>
      </c>
      <c r="F133" s="9">
        <f t="shared" si="11"/>
        <v>7.5835561792731072</v>
      </c>
      <c r="G133" s="2">
        <f t="shared" si="13"/>
        <v>1261.9129371141687</v>
      </c>
      <c r="H133" s="2">
        <f t="shared" si="7"/>
        <v>2.8572393231184616</v>
      </c>
      <c r="I133" s="1">
        <f t="shared" si="8"/>
        <v>2</v>
      </c>
      <c r="J133" s="2">
        <f t="shared" si="9"/>
        <v>0.85751183526696806</v>
      </c>
      <c r="K133" s="10">
        <f t="shared" si="10"/>
        <v>18.212881693118856</v>
      </c>
    </row>
    <row r="134" spans="4:11" x14ac:dyDescent="0.3">
      <c r="D134" s="6">
        <v>129</v>
      </c>
      <c r="E134" s="2">
        <f t="shared" si="12"/>
        <v>8.5748458405211743</v>
      </c>
      <c r="F134" s="9">
        <f t="shared" si="11"/>
        <v>7.5838206233348107</v>
      </c>
      <c r="G134" s="2">
        <f t="shared" si="13"/>
        <v>1254.3293809348957</v>
      </c>
      <c r="H134" s="2">
        <f t="shared" ref="H134:H197" si="14">B$10*(E134^B$6)*(F134^B$7)</f>
        <v>2.8572320087372134</v>
      </c>
      <c r="I134" s="1">
        <f t="shared" ref="I134:I197" si="15">B$9</f>
        <v>2</v>
      </c>
      <c r="J134" s="2">
        <f t="shared" ref="J134:J197" si="16">B$8*E134</f>
        <v>0.85748458405211747</v>
      </c>
      <c r="K134" s="10">
        <f t="shared" ref="K134:K197" si="17">(1/B$6)*(E134^((B$7-B$6)/B$7))*(B$9^((1-B$7)/B$7))</f>
        <v>18.213171097277261</v>
      </c>
    </row>
    <row r="135" spans="4:11" x14ac:dyDescent="0.3">
      <c r="D135" s="6">
        <v>130</v>
      </c>
      <c r="E135" s="2">
        <f t="shared" si="12"/>
        <v>8.5745932652062695</v>
      </c>
      <c r="F135" s="9">
        <f t="shared" ref="F135:F198" si="18">IF(G134&gt;K134,F134+((F134/(1-B$7))*(((B$8*(1-B$6))-((B$6*B$9)/E135)))),(B$9^(1/B$7))*(B$10^(-1/B$7))*(E135^(-B$6/B$7)))</f>
        <v>7.5840655377062109</v>
      </c>
      <c r="G135" s="2">
        <f t="shared" si="13"/>
        <v>1246.7455603115609</v>
      </c>
      <c r="H135" s="2">
        <f t="shared" si="14"/>
        <v>2.8572252142979395</v>
      </c>
      <c r="I135" s="1">
        <f t="shared" si="15"/>
        <v>2</v>
      </c>
      <c r="J135" s="2">
        <f t="shared" si="16"/>
        <v>0.85745932652062695</v>
      </c>
      <c r="K135" s="10">
        <f t="shared" si="17"/>
        <v>18.213439341111538</v>
      </c>
    </row>
    <row r="136" spans="4:11" x14ac:dyDescent="0.3">
      <c r="D136" s="6">
        <v>131</v>
      </c>
      <c r="E136" s="2">
        <f t="shared" ref="E136:E199" si="19">E135+H135-I135-J135</f>
        <v>8.5743591529835825</v>
      </c>
      <c r="F136" s="9">
        <f t="shared" si="18"/>
        <v>7.5842923477442294</v>
      </c>
      <c r="G136" s="2">
        <f t="shared" ref="G136:G199" si="20">G135-F135</f>
        <v>1239.1614947738547</v>
      </c>
      <c r="H136" s="2">
        <f t="shared" si="14"/>
        <v>2.8572189001824455</v>
      </c>
      <c r="I136" s="1">
        <f t="shared" si="15"/>
        <v>2</v>
      </c>
      <c r="J136" s="2">
        <f t="shared" si="16"/>
        <v>0.85743591529835828</v>
      </c>
      <c r="K136" s="10">
        <f t="shared" si="17"/>
        <v>18.213687987079453</v>
      </c>
    </row>
    <row r="137" spans="4:11" x14ac:dyDescent="0.3">
      <c r="D137" s="6">
        <v>132</v>
      </c>
      <c r="E137" s="2">
        <f t="shared" si="19"/>
        <v>8.5741421378676694</v>
      </c>
      <c r="F137" s="9">
        <f t="shared" si="18"/>
        <v>7.584502373665682</v>
      </c>
      <c r="G137" s="2">
        <f t="shared" si="20"/>
        <v>1231.5772024261105</v>
      </c>
      <c r="H137" s="2">
        <f t="shared" si="14"/>
        <v>2.8572130295721547</v>
      </c>
      <c r="I137" s="1">
        <f t="shared" si="15"/>
        <v>2</v>
      </c>
      <c r="J137" s="2">
        <f t="shared" si="16"/>
        <v>0.85741421378676697</v>
      </c>
      <c r="K137" s="10">
        <f t="shared" si="17"/>
        <v>18.213918483643173</v>
      </c>
    </row>
    <row r="138" spans="4:11" x14ac:dyDescent="0.3">
      <c r="D138" s="6">
        <v>133</v>
      </c>
      <c r="E138" s="2">
        <f t="shared" si="19"/>
        <v>8.5739409536530573</v>
      </c>
      <c r="F138" s="9">
        <f t="shared" si="18"/>
        <v>7.5846968381822579</v>
      </c>
      <c r="G138" s="2">
        <f t="shared" si="20"/>
        <v>1223.9927000524449</v>
      </c>
      <c r="H138" s="2">
        <f t="shared" si="14"/>
        <v>2.8572075682336551</v>
      </c>
      <c r="I138" s="1">
        <f t="shared" si="15"/>
        <v>2</v>
      </c>
      <c r="J138" s="2">
        <f t="shared" si="16"/>
        <v>0.85739409536530575</v>
      </c>
      <c r="K138" s="10">
        <f t="shared" si="17"/>
        <v>18.214132173672617</v>
      </c>
    </row>
    <row r="139" spans="4:11" x14ac:dyDescent="0.3">
      <c r="D139" s="6">
        <v>134</v>
      </c>
      <c r="E139" s="2">
        <f t="shared" si="19"/>
        <v>8.5737544265214058</v>
      </c>
      <c r="F139" s="9">
        <f t="shared" si="18"/>
        <v>7.5848768735760856</v>
      </c>
      <c r="G139" s="2">
        <f t="shared" si="20"/>
        <v>1216.4080032142626</v>
      </c>
      <c r="H139" s="2">
        <f t="shared" si="14"/>
        <v>2.8572024843192771</v>
      </c>
      <c r="I139" s="1">
        <f t="shared" si="15"/>
        <v>2</v>
      </c>
      <c r="J139" s="2">
        <f t="shared" si="16"/>
        <v>0.85737544265214061</v>
      </c>
      <c r="K139" s="10">
        <f t="shared" si="17"/>
        <v>18.214330302239333</v>
      </c>
    </row>
    <row r="140" spans="4:11" x14ac:dyDescent="0.3">
      <c r="D140" s="6">
        <v>135</v>
      </c>
      <c r="E140" s="2">
        <f t="shared" si="19"/>
        <v>8.5735814681885429</v>
      </c>
      <c r="F140" s="9">
        <f t="shared" si="18"/>
        <v>7.5850435282558504</v>
      </c>
      <c r="G140" s="2">
        <f t="shared" si="20"/>
        <v>1208.8231263406865</v>
      </c>
      <c r="H140" s="2">
        <f t="shared" si="14"/>
        <v>2.8571977481815583</v>
      </c>
      <c r="I140" s="1">
        <f t="shared" si="15"/>
        <v>2</v>
      </c>
      <c r="J140" s="2">
        <f t="shared" si="16"/>
        <v>0.85735814681885436</v>
      </c>
      <c r="K140" s="10">
        <f t="shared" si="17"/>
        <v>18.214514023845464</v>
      </c>
    </row>
    <row r="141" spans="4:11" x14ac:dyDescent="0.3">
      <c r="D141" s="6">
        <v>136</v>
      </c>
      <c r="E141" s="2">
        <f t="shared" si="19"/>
        <v>8.5734210695512481</v>
      </c>
      <c r="F141" s="9">
        <f t="shared" si="18"/>
        <v>7.5851977728305586</v>
      </c>
      <c r="G141" s="2">
        <f t="shared" si="20"/>
        <v>1201.2380828124305</v>
      </c>
      <c r="H141" s="2">
        <f t="shared" si="14"/>
        <v>2.8571933322004961</v>
      </c>
      <c r="I141" s="1">
        <f t="shared" si="15"/>
        <v>2</v>
      </c>
      <c r="J141" s="2">
        <f t="shared" si="16"/>
        <v>0.85734210695512481</v>
      </c>
      <c r="K141" s="10">
        <f t="shared" si="17"/>
        <v>18.214684409129241</v>
      </c>
    </row>
    <row r="142" spans="4:11" x14ac:dyDescent="0.3">
      <c r="D142" s="6">
        <v>137</v>
      </c>
      <c r="E142" s="2">
        <f t="shared" si="19"/>
        <v>8.5732722947966185</v>
      </c>
      <c r="F142" s="9">
        <f t="shared" si="18"/>
        <v>7.5853405057354069</v>
      </c>
      <c r="G142" s="2">
        <f t="shared" si="20"/>
        <v>1193.6528850396001</v>
      </c>
      <c r="H142" s="2">
        <f t="shared" si="14"/>
        <v>2.8571892106226113</v>
      </c>
      <c r="I142" s="1">
        <f t="shared" si="15"/>
        <v>2</v>
      </c>
      <c r="J142" s="2">
        <f t="shared" si="16"/>
        <v>0.85732722947966189</v>
      </c>
      <c r="K142" s="10">
        <f t="shared" si="17"/>
        <v>18.214842451085342</v>
      </c>
    </row>
    <row r="143" spans="4:11" x14ac:dyDescent="0.3">
      <c r="D143" s="6">
        <v>138</v>
      </c>
      <c r="E143" s="2">
        <f t="shared" si="19"/>
        <v>8.5731342759395677</v>
      </c>
      <c r="F143" s="9">
        <f t="shared" si="18"/>
        <v>7.5854725584417322</v>
      </c>
      <c r="G143" s="2">
        <f t="shared" si="20"/>
        <v>1186.0675445338647</v>
      </c>
      <c r="H143" s="2">
        <f t="shared" si="14"/>
        <v>2.8571853594108667</v>
      </c>
      <c r="I143" s="1">
        <f t="shared" si="15"/>
        <v>2</v>
      </c>
      <c r="J143" s="2">
        <f t="shared" si="16"/>
        <v>0.85731342759395679</v>
      </c>
      <c r="K143" s="10">
        <f t="shared" si="17"/>
        <v>18.214989070835919</v>
      </c>
    </row>
    <row r="144" spans="4:11" x14ac:dyDescent="0.3">
      <c r="D144" s="6">
        <v>139</v>
      </c>
      <c r="E144" s="2">
        <f t="shared" si="19"/>
        <v>8.5730062077564781</v>
      </c>
      <c r="F144" s="9">
        <f t="shared" si="18"/>
        <v>7.5855947002807174</v>
      </c>
      <c r="G144" s="2">
        <f t="shared" si="20"/>
        <v>1178.482071975423</v>
      </c>
      <c r="H144" s="2">
        <f t="shared" si="14"/>
        <v>2.8571817561045791</v>
      </c>
      <c r="I144" s="1">
        <f t="shared" si="15"/>
        <v>2</v>
      </c>
      <c r="J144" s="2">
        <f t="shared" si="16"/>
        <v>0.85730062077564784</v>
      </c>
      <c r="K144" s="10">
        <f t="shared" si="17"/>
        <v>18.215125122985352</v>
      </c>
    </row>
    <row r="145" spans="4:11" x14ac:dyDescent="0.3">
      <c r="D145" s="6">
        <v>140</v>
      </c>
      <c r="E145" s="2">
        <f t="shared" si="19"/>
        <v>8.5728873430854087</v>
      </c>
      <c r="F145" s="9">
        <f t="shared" si="18"/>
        <v>7.5857076429083632</v>
      </c>
      <c r="G145" s="2">
        <f t="shared" si="20"/>
        <v>1170.8964772751422</v>
      </c>
      <c r="H145" s="2">
        <f t="shared" si="14"/>
        <v>2.8571783796885102</v>
      </c>
      <c r="I145" s="1">
        <f t="shared" si="15"/>
        <v>2</v>
      </c>
      <c r="J145" s="2">
        <f t="shared" si="16"/>
        <v>0.85728873430854091</v>
      </c>
      <c r="K145" s="10">
        <f t="shared" si="17"/>
        <v>18.215251400589654</v>
      </c>
    </row>
    <row r="146" spans="4:11" x14ac:dyDescent="0.3">
      <c r="D146" s="6">
        <v>141</v>
      </c>
      <c r="E146" s="2">
        <f t="shared" si="19"/>
        <v>8.5727769884653764</v>
      </c>
      <c r="F146" s="9">
        <f t="shared" si="18"/>
        <v>7.5858120444372519</v>
      </c>
      <c r="G146" s="2">
        <f t="shared" si="20"/>
        <v>1163.3107696322338</v>
      </c>
      <c r="H146" s="2">
        <f t="shared" si="14"/>
        <v>2.8571752104703707</v>
      </c>
      <c r="I146" s="1">
        <f t="shared" si="15"/>
        <v>2</v>
      </c>
      <c r="J146" s="2">
        <f t="shared" si="16"/>
        <v>0.85727769884653771</v>
      </c>
      <c r="K146" s="10">
        <f t="shared" si="17"/>
        <v>18.215368639769029</v>
      </c>
    </row>
    <row r="147" spans="4:11" x14ac:dyDescent="0.3">
      <c r="D147" s="6">
        <v>142</v>
      </c>
      <c r="E147" s="2">
        <f t="shared" si="19"/>
        <v>8.5726745000892102</v>
      </c>
      <c r="F147" s="9">
        <f t="shared" si="18"/>
        <v>7.5859085132587412</v>
      </c>
      <c r="G147" s="2">
        <f t="shared" si="20"/>
        <v>1155.7249575877966</v>
      </c>
      <c r="H147" s="2">
        <f t="shared" si="14"/>
        <v>2.8571722299660327</v>
      </c>
      <c r="I147" s="1">
        <f t="shared" si="15"/>
        <v>2</v>
      </c>
      <c r="J147" s="2">
        <f t="shared" si="16"/>
        <v>0.85726745000892102</v>
      </c>
      <c r="K147" s="10">
        <f t="shared" si="17"/>
        <v>18.215477523990252</v>
      </c>
    </row>
    <row r="148" spans="4:11" x14ac:dyDescent="0.3">
      <c r="D148" s="6">
        <v>143</v>
      </c>
      <c r="E148" s="2">
        <f t="shared" si="19"/>
        <v>8.5725792800463214</v>
      </c>
      <c r="F148" s="9">
        <f t="shared" si="18"/>
        <v>7.5859976115774934</v>
      </c>
      <c r="G148" s="2">
        <f t="shared" si="20"/>
        <v>1148.1390490745378</v>
      </c>
      <c r="H148" s="2">
        <f t="shared" si="14"/>
        <v>2.8571694207917719</v>
      </c>
      <c r="I148" s="1">
        <f t="shared" si="15"/>
        <v>2</v>
      </c>
      <c r="J148" s="2">
        <f t="shared" si="16"/>
        <v>0.85725792800463219</v>
      </c>
      <c r="K148" s="10">
        <f t="shared" si="17"/>
        <v>18.215578688043564</v>
      </c>
    </row>
    <row r="149" spans="4:11" x14ac:dyDescent="0.3">
      <c r="D149" s="6">
        <v>144</v>
      </c>
      <c r="E149" s="2">
        <f t="shared" si="19"/>
        <v>8.5724907728334614</v>
      </c>
      <c r="F149" s="9">
        <f t="shared" si="18"/>
        <v>7.5860798586786249</v>
      </c>
      <c r="G149" s="2">
        <f t="shared" si="20"/>
        <v>1140.5530514629602</v>
      </c>
      <c r="H149" s="2">
        <f t="shared" si="14"/>
        <v>2.8571667665629228</v>
      </c>
      <c r="I149" s="1">
        <f t="shared" si="15"/>
        <v>2</v>
      </c>
      <c r="J149" s="2">
        <f t="shared" si="16"/>
        <v>0.85724907728334621</v>
      </c>
      <c r="K149" s="10">
        <f t="shared" si="17"/>
        <v>18.215672721737025</v>
      </c>
    </row>
    <row r="150" spans="4:11" x14ac:dyDescent="0.3">
      <c r="D150" s="6">
        <v>145</v>
      </c>
      <c r="E150" s="2">
        <f t="shared" si="19"/>
        <v>8.5724084621130388</v>
      </c>
      <c r="F150" s="9">
        <f t="shared" si="18"/>
        <v>7.586155733946244</v>
      </c>
      <c r="G150" s="2">
        <f t="shared" si="20"/>
        <v>1132.9669716042815</v>
      </c>
      <c r="H150" s="2">
        <f t="shared" si="14"/>
        <v>2.8571642517983538</v>
      </c>
      <c r="I150" s="1">
        <f t="shared" si="15"/>
        <v>2</v>
      </c>
      <c r="J150" s="2">
        <f t="shared" si="16"/>
        <v>0.85724084621130392</v>
      </c>
      <c r="K150" s="10">
        <f t="shared" si="17"/>
        <v>18.215760173329667</v>
      </c>
    </row>
    <row r="151" spans="4:11" x14ac:dyDescent="0.3">
      <c r="D151" s="6">
        <v>146</v>
      </c>
      <c r="E151" s="2">
        <f t="shared" si="19"/>
        <v>8.5723318677000879</v>
      </c>
      <c r="F151" s="9">
        <f t="shared" si="18"/>
        <v>7.5862256796507319</v>
      </c>
      <c r="G151" s="2">
        <f t="shared" si="20"/>
        <v>1125.3808158703353</v>
      </c>
      <c r="H151" s="2">
        <f t="shared" si="14"/>
        <v>2.8571618618302033</v>
      </c>
      <c r="I151" s="1">
        <f t="shared" si="15"/>
        <v>2</v>
      </c>
      <c r="J151" s="2">
        <f t="shared" si="16"/>
        <v>0.85723318677000881</v>
      </c>
      <c r="K151" s="10">
        <f t="shared" si="17"/>
        <v>18.215841552723386</v>
      </c>
    </row>
    <row r="152" spans="4:11" x14ac:dyDescent="0.3">
      <c r="D152" s="6">
        <v>147</v>
      </c>
      <c r="E152" s="2">
        <f t="shared" si="19"/>
        <v>8.5722605427602829</v>
      </c>
      <c r="F152" s="9">
        <f t="shared" si="18"/>
        <v>7.5862901035208257</v>
      </c>
      <c r="G152" s="2">
        <f t="shared" si="20"/>
        <v>1117.7945901906846</v>
      </c>
      <c r="H152" s="2">
        <f t="shared" si="14"/>
        <v>2.8571595827183565</v>
      </c>
      <c r="I152" s="1">
        <f t="shared" si="15"/>
        <v>2</v>
      </c>
      <c r="J152" s="2">
        <f t="shared" si="16"/>
        <v>0.85722605427602838</v>
      </c>
      <c r="K152" s="10">
        <f t="shared" si="17"/>
        <v>18.215917334431914</v>
      </c>
    </row>
    <row r="153" spans="4:11" x14ac:dyDescent="0.3">
      <c r="D153" s="6">
        <v>148</v>
      </c>
      <c r="E153" s="2">
        <f t="shared" si="19"/>
        <v>8.5721940712026115</v>
      </c>
      <c r="F153" s="9">
        <f t="shared" si="18"/>
        <v>7.5863493811153111</v>
      </c>
      <c r="G153" s="2">
        <f t="shared" si="20"/>
        <v>1110.2083000871637</v>
      </c>
      <c r="H153" s="2">
        <f t="shared" si="14"/>
        <v>2.8571574011691556</v>
      </c>
      <c r="I153" s="1">
        <f t="shared" si="15"/>
        <v>2</v>
      </c>
      <c r="J153" s="2">
        <f t="shared" si="16"/>
        <v>0.85721940712026123</v>
      </c>
      <c r="K153" s="10">
        <f t="shared" si="17"/>
        <v>18.215987960344155</v>
      </c>
    </row>
    <row r="154" spans="4:11" x14ac:dyDescent="0.3">
      <c r="D154" s="6">
        <v>149</v>
      </c>
      <c r="E154" s="2">
        <f t="shared" si="19"/>
        <v>8.5721320652515054</v>
      </c>
      <c r="F154" s="9">
        <f t="shared" si="18"/>
        <v>7.5864038580080102</v>
      </c>
      <c r="G154" s="2">
        <f t="shared" si="20"/>
        <v>1102.6219507060484</v>
      </c>
      <c r="H154" s="2">
        <f t="shared" si="14"/>
        <v>2.8571553044578857</v>
      </c>
      <c r="I154" s="1">
        <f t="shared" si="15"/>
        <v>2</v>
      </c>
      <c r="J154" s="2">
        <f t="shared" si="16"/>
        <v>0.85721320652515054</v>
      </c>
      <c r="K154" s="10">
        <f t="shared" si="17"/>
        <v>18.216053842297889</v>
      </c>
    </row>
    <row r="155" spans="4:11" x14ac:dyDescent="0.3">
      <c r="D155" s="6">
        <v>150</v>
      </c>
      <c r="E155" s="2">
        <f t="shared" si="19"/>
        <v>8.5720741631842401</v>
      </c>
      <c r="F155" s="9">
        <f t="shared" si="18"/>
        <v>7.5864538517986739</v>
      </c>
      <c r="G155" s="2">
        <f t="shared" si="20"/>
        <v>1095.0355468480404</v>
      </c>
      <c r="H155" s="2">
        <f t="shared" si="14"/>
        <v>2.8571532803545652</v>
      </c>
      <c r="I155" s="1">
        <f t="shared" si="15"/>
        <v>2</v>
      </c>
      <c r="J155" s="2">
        <f t="shared" si="16"/>
        <v>0.85720741631842401</v>
      </c>
      <c r="K155" s="10">
        <f t="shared" si="17"/>
        <v>18.216115364478732</v>
      </c>
    </row>
    <row r="156" spans="4:11" x14ac:dyDescent="0.3">
      <c r="D156" s="6">
        <v>151</v>
      </c>
      <c r="E156" s="2">
        <f t="shared" si="19"/>
        <v>8.5720200272203808</v>
      </c>
      <c r="F156" s="9">
        <f t="shared" si="18"/>
        <v>7.5864996539613934</v>
      </c>
      <c r="G156" s="2">
        <f t="shared" si="20"/>
        <v>1087.4490929962417</v>
      </c>
      <c r="H156" s="2">
        <f t="shared" si="14"/>
        <v>2.8571513170526304</v>
      </c>
      <c r="I156" s="1">
        <f t="shared" si="15"/>
        <v>2</v>
      </c>
      <c r="J156" s="2">
        <f t="shared" si="16"/>
        <v>0.85720200272203817</v>
      </c>
      <c r="K156" s="10">
        <f t="shared" si="17"/>
        <v>18.216172885658274</v>
      </c>
    </row>
    <row r="157" spans="4:11" x14ac:dyDescent="0.3">
      <c r="D157" s="6">
        <v>152</v>
      </c>
      <c r="E157" s="2">
        <f t="shared" si="19"/>
        <v>8.5719693415509735</v>
      </c>
      <c r="F157" s="9">
        <f t="shared" si="18"/>
        <v>7.5865415315412132</v>
      </c>
      <c r="G157" s="2">
        <f t="shared" si="20"/>
        <v>1079.8625933422802</v>
      </c>
      <c r="H157" s="2">
        <f t="shared" si="14"/>
        <v>2.8571494031000735</v>
      </c>
      <c r="I157" s="1">
        <f t="shared" si="15"/>
        <v>2</v>
      </c>
      <c r="J157" s="2">
        <f t="shared" si="16"/>
        <v>0.85719693415509735</v>
      </c>
      <c r="K157" s="10">
        <f t="shared" si="17"/>
        <v>18.216226741284395</v>
      </c>
    </row>
    <row r="158" spans="4:11" x14ac:dyDescent="0.3">
      <c r="D158" s="6">
        <v>153</v>
      </c>
      <c r="E158" s="2">
        <f t="shared" si="19"/>
        <v>8.5719218104959509</v>
      </c>
      <c r="F158" s="9">
        <f t="shared" si="18"/>
        <v>7.5865797287087604</v>
      </c>
      <c r="G158" s="2">
        <f t="shared" si="20"/>
        <v>1072.2760518107391</v>
      </c>
      <c r="H158" s="2">
        <f t="shared" si="14"/>
        <v>2.857147527332657</v>
      </c>
      <c r="I158" s="1">
        <f t="shared" si="15"/>
        <v>2</v>
      </c>
      <c r="J158" s="2">
        <f t="shared" si="16"/>
        <v>0.85719218104959516</v>
      </c>
      <c r="K158" s="10">
        <f t="shared" si="17"/>
        <v>18.216277245435876</v>
      </c>
    </row>
    <row r="159" spans="4:11" x14ac:dyDescent="0.3">
      <c r="D159" s="6">
        <v>154</v>
      </c>
      <c r="E159" s="2">
        <f t="shared" si="19"/>
        <v>8.5718771567790135</v>
      </c>
      <c r="F159" s="9">
        <f t="shared" si="18"/>
        <v>7.5866144681818772</v>
      </c>
      <c r="G159" s="2">
        <f t="shared" si="20"/>
        <v>1064.6894720820303</v>
      </c>
      <c r="H159" s="2">
        <f t="shared" si="14"/>
        <v>2.8571456788087994</v>
      </c>
      <c r="I159" s="1">
        <f t="shared" si="15"/>
        <v>2</v>
      </c>
      <c r="J159" s="2">
        <f t="shared" si="16"/>
        <v>0.85718771567790142</v>
      </c>
      <c r="K159" s="10">
        <f t="shared" si="17"/>
        <v>18.216324692652726</v>
      </c>
    </row>
    <row r="160" spans="4:11" x14ac:dyDescent="0.3">
      <c r="D160" s="6">
        <v>155</v>
      </c>
      <c r="E160" s="2">
        <f t="shared" si="19"/>
        <v>8.5718351199099114</v>
      </c>
      <c r="F160" s="9">
        <f t="shared" si="18"/>
        <v>7.5866459525224998</v>
      </c>
      <c r="G160" s="2">
        <f t="shared" si="20"/>
        <v>1057.1028576138485</v>
      </c>
      <c r="H160" s="2">
        <f t="shared" si="14"/>
        <v>2.8571438467457577</v>
      </c>
      <c r="I160" s="1">
        <f t="shared" si="15"/>
        <v>2</v>
      </c>
      <c r="J160" s="2">
        <f t="shared" si="16"/>
        <v>0.85718351199099119</v>
      </c>
      <c r="K160" s="10">
        <f t="shared" si="17"/>
        <v>18.216369359652674</v>
      </c>
    </row>
    <row r="161" spans="4:11" x14ac:dyDescent="0.3">
      <c r="D161" s="6">
        <v>156</v>
      </c>
      <c r="E161" s="2">
        <f t="shared" si="19"/>
        <v>8.5717954546646791</v>
      </c>
      <c r="F161" s="9">
        <f t="shared" si="18"/>
        <v>7.5866743653162825</v>
      </c>
      <c r="G161" s="2">
        <f t="shared" si="20"/>
        <v>1049.516211661326</v>
      </c>
      <c r="H161" s="2">
        <f t="shared" si="14"/>
        <v>2.8571420204567368</v>
      </c>
      <c r="I161" s="1">
        <f t="shared" si="15"/>
        <v>2</v>
      </c>
      <c r="J161" s="2">
        <f t="shared" si="16"/>
        <v>0.85717954546646791</v>
      </c>
      <c r="K161" s="10">
        <f t="shared" si="17"/>
        <v>18.216411506944091</v>
      </c>
    </row>
    <row r="162" spans="4:11" x14ac:dyDescent="0.3">
      <c r="D162" s="6">
        <v>157</v>
      </c>
      <c r="E162" s="2">
        <f t="shared" si="19"/>
        <v>8.5717579296549467</v>
      </c>
      <c r="F162" s="9">
        <f t="shared" si="18"/>
        <v>7.5866998722418089</v>
      </c>
      <c r="G162" s="2">
        <f t="shared" si="20"/>
        <v>1041.9295372960098</v>
      </c>
      <c r="H162" s="2">
        <f t="shared" si="14"/>
        <v>2.8571401892885544</v>
      </c>
      <c r="I162" s="1">
        <f t="shared" si="15"/>
        <v>2</v>
      </c>
      <c r="J162" s="2">
        <f t="shared" si="16"/>
        <v>0.85717579296549473</v>
      </c>
      <c r="K162" s="10">
        <f t="shared" si="17"/>
        <v>18.216451380344424</v>
      </c>
    </row>
    <row r="163" spans="4:11" x14ac:dyDescent="0.3">
      <c r="D163" s="6">
        <v>158</v>
      </c>
      <c r="E163" s="2">
        <f t="shared" si="19"/>
        <v>8.5717223259780067</v>
      </c>
      <c r="F163" s="9">
        <f t="shared" si="18"/>
        <v>7.5867226220355866</v>
      </c>
      <c r="G163" s="2">
        <f t="shared" si="20"/>
        <v>1034.3428374237681</v>
      </c>
      <c r="H163" s="2">
        <f t="shared" si="14"/>
        <v>2.8571383425595016</v>
      </c>
      <c r="I163" s="1">
        <f t="shared" si="15"/>
        <v>2</v>
      </c>
      <c r="J163" s="2">
        <f t="shared" si="16"/>
        <v>0.85717223259780073</v>
      </c>
      <c r="K163" s="10">
        <f t="shared" si="17"/>
        <v>18.216489212413162</v>
      </c>
    </row>
    <row r="164" spans="4:11" x14ac:dyDescent="0.3">
      <c r="D164" s="6">
        <v>159</v>
      </c>
      <c r="E164" s="2">
        <f t="shared" si="19"/>
        <v>8.5716884359397074</v>
      </c>
      <c r="F164" s="9">
        <f t="shared" si="18"/>
        <v>7.5867427473584153</v>
      </c>
      <c r="G164" s="2">
        <f t="shared" si="20"/>
        <v>1026.7561148017326</v>
      </c>
      <c r="H164" s="2">
        <f t="shared" si="14"/>
        <v>2.8571364694970356</v>
      </c>
      <c r="I164" s="1">
        <f t="shared" si="15"/>
        <v>2</v>
      </c>
      <c r="J164" s="2">
        <f t="shared" si="16"/>
        <v>0.85716884359397083</v>
      </c>
      <c r="K164" s="10">
        <f t="shared" si="17"/>
        <v>18.216525223807622</v>
      </c>
    </row>
    <row r="165" spans="4:11" x14ac:dyDescent="0.3">
      <c r="D165" s="6">
        <v>160</v>
      </c>
      <c r="E165" s="2">
        <f t="shared" si="19"/>
        <v>8.5716560618427717</v>
      </c>
      <c r="F165" s="9">
        <f t="shared" si="18"/>
        <v>7.5867603655681624</v>
      </c>
      <c r="G165" s="2">
        <f t="shared" si="20"/>
        <v>1019.1693720543741</v>
      </c>
      <c r="H165" s="2">
        <f t="shared" si="14"/>
        <v>2.8571345591749417</v>
      </c>
      <c r="I165" s="1">
        <f t="shared" si="15"/>
        <v>2</v>
      </c>
      <c r="J165" s="2">
        <f t="shared" si="16"/>
        <v>0.85716560618427717</v>
      </c>
      <c r="K165" s="10">
        <f t="shared" si="17"/>
        <v>18.216559624569403</v>
      </c>
    </row>
    <row r="166" spans="4:11" x14ac:dyDescent="0.3">
      <c r="D166" s="6">
        <v>161</v>
      </c>
      <c r="E166" s="2">
        <f t="shared" si="19"/>
        <v>8.5716250148334368</v>
      </c>
      <c r="F166" s="9">
        <f t="shared" si="18"/>
        <v>7.5867755794034162</v>
      </c>
      <c r="G166" s="2">
        <f t="shared" si="20"/>
        <v>1011.582611688806</v>
      </c>
      <c r="H166" s="2">
        <f t="shared" si="14"/>
        <v>2.8571326004495949</v>
      </c>
      <c r="I166" s="1">
        <f t="shared" si="15"/>
        <v>2</v>
      </c>
      <c r="J166" s="2">
        <f t="shared" si="16"/>
        <v>0.85716250148334372</v>
      </c>
      <c r="K166" s="10">
        <f t="shared" si="17"/>
        <v>18.216592615349075</v>
      </c>
    </row>
    <row r="167" spans="4:11" x14ac:dyDescent="0.3">
      <c r="D167" s="6">
        <v>162</v>
      </c>
      <c r="E167" s="2">
        <f t="shared" si="19"/>
        <v>8.5715951137996882</v>
      </c>
      <c r="F167" s="9">
        <f t="shared" si="18"/>
        <v>7.5867884775819956</v>
      </c>
      <c r="G167" s="2">
        <f t="shared" si="20"/>
        <v>1003.9958361094026</v>
      </c>
      <c r="H167" s="2">
        <f t="shared" si="14"/>
        <v>2.8571305818949542</v>
      </c>
      <c r="I167" s="1">
        <f t="shared" si="15"/>
        <v>2</v>
      </c>
      <c r="J167" s="2">
        <f t="shared" si="16"/>
        <v>0.85715951137996882</v>
      </c>
      <c r="K167" s="10">
        <f t="shared" si="17"/>
        <v>18.216624388576129</v>
      </c>
    </row>
    <row r="168" spans="4:11" x14ac:dyDescent="0.3">
      <c r="D168" s="6">
        <v>163</v>
      </c>
      <c r="E168" s="2">
        <f t="shared" si="19"/>
        <v>8.5715661843146727</v>
      </c>
      <c r="F168" s="9">
        <f t="shared" si="18"/>
        <v>7.5867991353177775</v>
      </c>
      <c r="G168" s="2">
        <f t="shared" si="20"/>
        <v>996.40904763182061</v>
      </c>
      <c r="H168" s="2">
        <f t="shared" si="14"/>
        <v>2.8571284917359079</v>
      </c>
      <c r="I168" s="1">
        <f t="shared" si="15"/>
        <v>2</v>
      </c>
      <c r="J168" s="2">
        <f t="shared" si="16"/>
        <v>0.85715661843146729</v>
      </c>
      <c r="K168" s="10">
        <f t="shared" si="17"/>
        <v>18.216655129581117</v>
      </c>
    </row>
    <row r="169" spans="4:11" x14ac:dyDescent="0.3">
      <c r="D169" s="6">
        <v>164</v>
      </c>
      <c r="E169" s="2">
        <f t="shared" si="19"/>
        <v>8.5715380576191134</v>
      </c>
      <c r="F169" s="9">
        <f t="shared" si="18"/>
        <v>7.5868076147588521</v>
      </c>
      <c r="G169" s="2">
        <f t="shared" si="20"/>
        <v>988.82224849650288</v>
      </c>
      <c r="H169" s="2">
        <f t="shared" si="14"/>
        <v>2.8571263177795818</v>
      </c>
      <c r="I169" s="1">
        <f t="shared" si="15"/>
        <v>2</v>
      </c>
      <c r="J169" s="2">
        <f t="shared" si="16"/>
        <v>0.85715380576191136</v>
      </c>
      <c r="K169" s="10">
        <f t="shared" si="17"/>
        <v>18.216685017676411</v>
      </c>
    </row>
    <row r="170" spans="4:11" x14ac:dyDescent="0.3">
      <c r="D170" s="6">
        <v>165</v>
      </c>
      <c r="E170" s="2">
        <f t="shared" si="19"/>
        <v>8.5715105696367839</v>
      </c>
      <c r="F170" s="9">
        <f t="shared" si="18"/>
        <v>7.5868139653495357</v>
      </c>
      <c r="G170" s="2">
        <f t="shared" si="20"/>
        <v>981.23544088174401</v>
      </c>
      <c r="H170" s="2">
        <f t="shared" si="14"/>
        <v>2.8571240473442026</v>
      </c>
      <c r="I170" s="1">
        <f t="shared" si="15"/>
        <v>2</v>
      </c>
      <c r="J170" s="2">
        <f t="shared" si="16"/>
        <v>0.85715105696367844</v>
      </c>
      <c r="K170" s="10">
        <f t="shared" si="17"/>
        <v>18.21671422720199</v>
      </c>
    </row>
    <row r="171" spans="4:11" x14ac:dyDescent="0.3">
      <c r="D171" s="6">
        <v>166</v>
      </c>
      <c r="E171" s="2">
        <f t="shared" si="19"/>
        <v>8.5714835600173078</v>
      </c>
      <c r="F171" s="9">
        <f t="shared" si="18"/>
        <v>7.5868182241183506</v>
      </c>
      <c r="G171" s="2">
        <f t="shared" si="20"/>
        <v>973.64862691639451</v>
      </c>
      <c r="H171" s="2">
        <f t="shared" si="14"/>
        <v>2.857121667185119</v>
      </c>
      <c r="I171" s="1">
        <f t="shared" si="15"/>
        <v>2</v>
      </c>
      <c r="J171" s="2">
        <f t="shared" si="16"/>
        <v>0.85714835600173078</v>
      </c>
      <c r="K171" s="10">
        <f t="shared" si="17"/>
        <v>18.216742928542214</v>
      </c>
    </row>
    <row r="172" spans="4:11" x14ac:dyDescent="0.3">
      <c r="D172" s="6">
        <v>167</v>
      </c>
      <c r="E172" s="2">
        <f t="shared" si="19"/>
        <v>8.5714568712006951</v>
      </c>
      <c r="F172" s="9">
        <f t="shared" si="18"/>
        <v>7.5868204158936381</v>
      </c>
      <c r="G172" s="2">
        <f t="shared" si="20"/>
        <v>966.06180869227614</v>
      </c>
      <c r="H172" s="2">
        <f t="shared" si="14"/>
        <v>2.8571191634175257</v>
      </c>
      <c r="I172" s="1">
        <f t="shared" si="15"/>
        <v>2</v>
      </c>
      <c r="J172" s="2">
        <f t="shared" si="16"/>
        <v>0.85714568712006955</v>
      </c>
      <c r="K172" s="10">
        <f t="shared" si="17"/>
        <v>18.216771289119663</v>
      </c>
    </row>
    <row r="173" spans="4:11" x14ac:dyDescent="0.3">
      <c r="D173" s="6">
        <v>168</v>
      </c>
      <c r="E173" s="2">
        <f t="shared" si="19"/>
        <v>8.5714303474981506</v>
      </c>
      <c r="F173" s="9">
        <f t="shared" si="18"/>
        <v>7.5868205534480522</v>
      </c>
      <c r="G173" s="2">
        <f t="shared" si="20"/>
        <v>958.47498827638253</v>
      </c>
      <c r="H173" s="2">
        <f t="shared" si="14"/>
        <v>2.8571165214354592</v>
      </c>
      <c r="I173" s="1">
        <f t="shared" si="15"/>
        <v>2</v>
      </c>
      <c r="J173" s="2">
        <f t="shared" si="16"/>
        <v>0.85714303474981512</v>
      </c>
      <c r="K173" s="10">
        <f t="shared" si="17"/>
        <v>18.216799474371694</v>
      </c>
    </row>
    <row r="174" spans="4:11" x14ac:dyDescent="0.3">
      <c r="D174" s="6">
        <v>169</v>
      </c>
      <c r="E174" s="2">
        <f t="shared" si="19"/>
        <v>8.5714038341837959</v>
      </c>
      <c r="F174" s="9">
        <f t="shared" si="18"/>
        <v>7.5868186375727689</v>
      </c>
      <c r="G174" s="2">
        <f t="shared" si="20"/>
        <v>950.88816772293444</v>
      </c>
      <c r="H174" s="2">
        <f t="shared" si="14"/>
        <v>2.8571137258265797</v>
      </c>
      <c r="I174" s="1">
        <f t="shared" si="15"/>
        <v>2</v>
      </c>
      <c r="J174" s="2">
        <f t="shared" si="16"/>
        <v>0.85714038341837961</v>
      </c>
      <c r="K174" s="10">
        <f t="shared" si="17"/>
        <v>18.216827648715526</v>
      </c>
    </row>
    <row r="175" spans="4:11" x14ac:dyDescent="0.3">
      <c r="D175" s="6">
        <v>170</v>
      </c>
      <c r="E175" s="2">
        <f t="shared" si="19"/>
        <v>8.5713771765919962</v>
      </c>
      <c r="F175" s="9">
        <f t="shared" si="18"/>
        <v>7.58681465708184</v>
      </c>
      <c r="G175" s="2">
        <f t="shared" si="20"/>
        <v>943.30134908536172</v>
      </c>
      <c r="H175" s="2">
        <f t="shared" si="14"/>
        <v>2.8571107602822474</v>
      </c>
      <c r="I175" s="1">
        <f t="shared" si="15"/>
        <v>2</v>
      </c>
      <c r="J175" s="2">
        <f t="shared" si="16"/>
        <v>0.85713771765919966</v>
      </c>
      <c r="K175" s="10">
        <f t="shared" si="17"/>
        <v>18.216855976507414</v>
      </c>
    </row>
    <row r="176" spans="4:11" x14ac:dyDescent="0.3">
      <c r="D176" s="6">
        <v>171</v>
      </c>
      <c r="E176" s="2">
        <f t="shared" si="19"/>
        <v>8.571350219215045</v>
      </c>
      <c r="F176" s="9">
        <f t="shared" si="18"/>
        <v>7.5868085887467069</v>
      </c>
      <c r="G176" s="2">
        <f t="shared" si="20"/>
        <v>935.71453442827988</v>
      </c>
      <c r="H176" s="2">
        <f t="shared" si="14"/>
        <v>2.857107607502368</v>
      </c>
      <c r="I176" s="1">
        <f t="shared" si="15"/>
        <v>2</v>
      </c>
      <c r="J176" s="2">
        <f t="shared" si="16"/>
        <v>0.85713502192150459</v>
      </c>
      <c r="K176" s="10">
        <f t="shared" si="17"/>
        <v>18.216884623001537</v>
      </c>
    </row>
    <row r="177" spans="4:11" x14ac:dyDescent="0.3">
      <c r="D177" s="6">
        <v>172</v>
      </c>
      <c r="E177" s="2">
        <f t="shared" si="19"/>
        <v>8.5713228047959085</v>
      </c>
      <c r="F177" s="9">
        <f t="shared" si="18"/>
        <v>7.5868003971604905</v>
      </c>
      <c r="G177" s="2">
        <f t="shared" si="20"/>
        <v>928.12772583953313</v>
      </c>
      <c r="H177" s="2">
        <f t="shared" si="14"/>
        <v>2.8571042490944478</v>
      </c>
      <c r="I177" s="1">
        <f t="shared" si="15"/>
        <v>2</v>
      </c>
      <c r="J177" s="2">
        <f t="shared" si="16"/>
        <v>0.85713228047959089</v>
      </c>
      <c r="K177" s="10">
        <f t="shared" si="17"/>
        <v>18.216913755314163</v>
      </c>
    </row>
    <row r="178" spans="4:11" x14ac:dyDescent="0.3">
      <c r="D178" s="6">
        <v>173</v>
      </c>
      <c r="E178" s="2">
        <f t="shared" si="19"/>
        <v>8.5712947734107647</v>
      </c>
      <c r="F178" s="9">
        <f t="shared" si="18"/>
        <v>7.5867900345312576</v>
      </c>
      <c r="G178" s="2">
        <f t="shared" si="20"/>
        <v>920.54092544237267</v>
      </c>
      <c r="H178" s="2">
        <f t="shared" si="14"/>
        <v>2.8571006654662798</v>
      </c>
      <c r="I178" s="1">
        <f t="shared" si="15"/>
        <v>2</v>
      </c>
      <c r="J178" s="2">
        <f t="shared" si="16"/>
        <v>0.85712947734107647</v>
      </c>
      <c r="K178" s="10">
        <f t="shared" si="17"/>
        <v>18.216943543398784</v>
      </c>
    </row>
    <row r="179" spans="4:11" x14ac:dyDescent="0.3">
      <c r="D179" s="6">
        <v>174</v>
      </c>
      <c r="E179" s="2">
        <f t="shared" si="19"/>
        <v>8.5712659615359676</v>
      </c>
      <c r="F179" s="9">
        <f t="shared" si="18"/>
        <v>7.5867774404030568</v>
      </c>
      <c r="G179" s="2">
        <f t="shared" si="20"/>
        <v>912.95413540784136</v>
      </c>
      <c r="H179" s="2">
        <f t="shared" si="14"/>
        <v>2.8570968357116144</v>
      </c>
      <c r="I179" s="1">
        <f t="shared" si="15"/>
        <v>2</v>
      </c>
      <c r="J179" s="2">
        <f t="shared" si="16"/>
        <v>0.85712659615359676</v>
      </c>
      <c r="K179" s="10">
        <f t="shared" si="17"/>
        <v>18.216974161037871</v>
      </c>
    </row>
    <row r="180" spans="4:11" x14ac:dyDescent="0.3">
      <c r="D180" s="6">
        <v>175</v>
      </c>
      <c r="E180" s="2">
        <f t="shared" si="19"/>
        <v>8.5712362010939849</v>
      </c>
      <c r="F180" s="9">
        <f t="shared" si="18"/>
        <v>7.5867625413030861</v>
      </c>
      <c r="G180" s="2">
        <f t="shared" si="20"/>
        <v>905.36735796743835</v>
      </c>
      <c r="H180" s="2">
        <f t="shared" si="14"/>
        <v>2.8570927374881694</v>
      </c>
      <c r="I180" s="1">
        <f t="shared" si="15"/>
        <v>2</v>
      </c>
      <c r="J180" s="2">
        <f t="shared" si="16"/>
        <v>0.85712362010939858</v>
      </c>
      <c r="K180" s="10">
        <f t="shared" si="17"/>
        <v>18.217005786857026</v>
      </c>
    </row>
    <row r="181" spans="4:11" x14ac:dyDescent="0.3">
      <c r="D181" s="6">
        <v>176</v>
      </c>
      <c r="E181" s="2">
        <f t="shared" si="19"/>
        <v>8.5712053184727566</v>
      </c>
      <c r="F181" s="9">
        <f t="shared" si="18"/>
        <v>7.5867452503129389</v>
      </c>
      <c r="G181" s="2">
        <f t="shared" si="20"/>
        <v>897.78059542613528</v>
      </c>
      <c r="H181" s="2">
        <f t="shared" si="14"/>
        <v>2.857088346887251</v>
      </c>
      <c r="I181" s="1">
        <f t="shared" si="15"/>
        <v>2</v>
      </c>
      <c r="J181" s="2">
        <f t="shared" si="16"/>
        <v>0.85712053184727566</v>
      </c>
      <c r="K181" s="10">
        <f t="shared" si="17"/>
        <v>18.217038605367492</v>
      </c>
    </row>
    <row r="182" spans="4:11" x14ac:dyDescent="0.3">
      <c r="D182" s="6">
        <v>177</v>
      </c>
      <c r="E182" s="2">
        <f t="shared" si="19"/>
        <v>8.5711731335127315</v>
      </c>
      <c r="F182" s="9">
        <f t="shared" si="18"/>
        <v>7.5867254665614148</v>
      </c>
      <c r="G182" s="2">
        <f t="shared" si="20"/>
        <v>890.19385017582238</v>
      </c>
      <c r="H182" s="2">
        <f t="shared" si="14"/>
        <v>2.8570836382942306</v>
      </c>
      <c r="I182" s="1">
        <f t="shared" si="15"/>
        <v>2</v>
      </c>
      <c r="J182" s="2">
        <f t="shared" si="16"/>
        <v>0.85711731335127317</v>
      </c>
      <c r="K182" s="10">
        <f t="shared" si="17"/>
        <v>18.217072808043117</v>
      </c>
    </row>
    <row r="183" spans="4:11" x14ac:dyDescent="0.3">
      <c r="D183" s="6">
        <v>178</v>
      </c>
      <c r="E183" s="2">
        <f t="shared" si="19"/>
        <v>8.5711394584556899</v>
      </c>
      <c r="F183" s="9">
        <f t="shared" si="18"/>
        <v>7.586703074635941</v>
      </c>
      <c r="G183" s="2">
        <f t="shared" si="20"/>
        <v>882.60712470926092</v>
      </c>
      <c r="H183" s="2">
        <f t="shared" si="14"/>
        <v>2.8570785842390602</v>
      </c>
      <c r="I183" s="1">
        <f t="shared" si="15"/>
        <v>2</v>
      </c>
      <c r="J183" s="2">
        <f t="shared" si="16"/>
        <v>0.85711394584556899</v>
      </c>
      <c r="K183" s="10">
        <f t="shared" si="17"/>
        <v>18.217108594438049</v>
      </c>
    </row>
    <row r="184" spans="4:11" x14ac:dyDescent="0.3">
      <c r="D184" s="6">
        <v>179</v>
      </c>
      <c r="E184" s="2">
        <f t="shared" si="19"/>
        <v>8.5711040968491812</v>
      </c>
      <c r="F184" s="9">
        <f t="shared" si="18"/>
        <v>7.586677943909157</v>
      </c>
      <c r="G184" s="2">
        <f t="shared" si="20"/>
        <v>875.020421634625</v>
      </c>
      <c r="H184" s="2">
        <f t="shared" si="14"/>
        <v>2.8570731552359572</v>
      </c>
      <c r="I184" s="1">
        <f t="shared" si="15"/>
        <v>2</v>
      </c>
      <c r="J184" s="2">
        <f t="shared" si="16"/>
        <v>0.85711040968491814</v>
      </c>
      <c r="K184" s="10">
        <f t="shared" si="17"/>
        <v>18.217146173351694</v>
      </c>
    </row>
    <row r="185" spans="4:11" x14ac:dyDescent="0.3">
      <c r="D185" s="6">
        <v>180</v>
      </c>
      <c r="E185" s="2">
        <f t="shared" si="19"/>
        <v>8.5710668424002208</v>
      </c>
      <c r="F185" s="9">
        <f t="shared" si="18"/>
        <v>7.5866499277767421</v>
      </c>
      <c r="G185" s="2">
        <f t="shared" si="20"/>
        <v>867.4337436907158</v>
      </c>
      <c r="H185" s="2">
        <f t="shared" si="14"/>
        <v>2.8570673196113101</v>
      </c>
      <c r="I185" s="1">
        <f t="shared" si="15"/>
        <v>2</v>
      </c>
      <c r="J185" s="2">
        <f t="shared" si="16"/>
        <v>0.85710668424002212</v>
      </c>
      <c r="K185" s="10">
        <f t="shared" si="17"/>
        <v>18.217185764047777</v>
      </c>
    </row>
    <row r="186" spans="4:11" x14ac:dyDescent="0.3">
      <c r="D186" s="6">
        <v>181</v>
      </c>
      <c r="E186" s="2">
        <f t="shared" si="19"/>
        <v>8.5710274777715085</v>
      </c>
      <c r="F186" s="9">
        <f t="shared" si="18"/>
        <v>7.5866188628020268</v>
      </c>
      <c r="G186" s="2">
        <f t="shared" si="20"/>
        <v>859.84709376293904</v>
      </c>
      <c r="H186" s="2">
        <f t="shared" si="14"/>
        <v>2.8570610433188182</v>
      </c>
      <c r="I186" s="1">
        <f t="shared" si="15"/>
        <v>2</v>
      </c>
      <c r="J186" s="2">
        <f t="shared" si="16"/>
        <v>0.8571027477771509</v>
      </c>
      <c r="K186" s="10">
        <f t="shared" si="17"/>
        <v>18.21722759753462</v>
      </c>
    </row>
    <row r="187" spans="4:11" x14ac:dyDescent="0.3">
      <c r="D187" s="6">
        <v>182</v>
      </c>
      <c r="E187" s="2">
        <f t="shared" si="19"/>
        <v>8.5709857733131756</v>
      </c>
      <c r="F187" s="9">
        <f t="shared" si="18"/>
        <v>7.5865845677623946</v>
      </c>
      <c r="G187" s="2">
        <f t="shared" si="20"/>
        <v>852.26047490013707</v>
      </c>
      <c r="H187" s="2">
        <f t="shared" si="14"/>
        <v>2.8570542897407631</v>
      </c>
      <c r="I187" s="1">
        <f t="shared" si="15"/>
        <v>2</v>
      </c>
      <c r="J187" s="2">
        <f t="shared" si="16"/>
        <v>0.85709857733131756</v>
      </c>
      <c r="K187" s="10">
        <f t="shared" si="17"/>
        <v>18.217271917914161</v>
      </c>
    </row>
    <row r="188" spans="4:11" x14ac:dyDescent="0.3">
      <c r="D188" s="6">
        <v>183</v>
      </c>
      <c r="E188" s="2">
        <f t="shared" si="19"/>
        <v>8.5709414857226207</v>
      </c>
      <c r="F188" s="9">
        <f t="shared" si="18"/>
        <v>7.586546842591912</v>
      </c>
      <c r="G188" s="2">
        <f t="shared" si="20"/>
        <v>844.67389033237464</v>
      </c>
      <c r="H188" s="2">
        <f t="shared" si="14"/>
        <v>2.8570470194742676</v>
      </c>
      <c r="I188" s="1">
        <f t="shared" si="15"/>
        <v>2</v>
      </c>
      <c r="J188" s="2">
        <f t="shared" si="16"/>
        <v>0.85709414857226207</v>
      </c>
      <c r="K188" s="10">
        <f t="shared" si="17"/>
        <v>18.217318983807612</v>
      </c>
    </row>
    <row r="189" spans="4:11" x14ac:dyDescent="0.3">
      <c r="D189" s="6">
        <v>184</v>
      </c>
      <c r="E189" s="2">
        <f t="shared" si="19"/>
        <v>8.5708943566246258</v>
      </c>
      <c r="F189" s="9">
        <f t="shared" si="18"/>
        <v>7.5865054672140069</v>
      </c>
      <c r="G189" s="2">
        <f t="shared" si="20"/>
        <v>837.08734348978271</v>
      </c>
      <c r="H189" s="2">
        <f t="shared" si="14"/>
        <v>2.8570391901012804</v>
      </c>
      <c r="I189" s="1">
        <f t="shared" si="15"/>
        <v>2</v>
      </c>
      <c r="J189" s="2">
        <f t="shared" si="16"/>
        <v>0.85708943566246265</v>
      </c>
      <c r="K189" s="10">
        <f t="shared" si="17"/>
        <v>18.217369069866063</v>
      </c>
    </row>
    <row r="190" spans="4:11" x14ac:dyDescent="0.3">
      <c r="D190" s="6">
        <v>185</v>
      </c>
      <c r="E190" s="2">
        <f t="shared" si="19"/>
        <v>8.5708441110634439</v>
      </c>
      <c r="F190" s="9">
        <f t="shared" si="18"/>
        <v>7.5864602002573838</v>
      </c>
      <c r="G190" s="2">
        <f t="shared" si="20"/>
        <v>829.5008380225687</v>
      </c>
      <c r="H190" s="2">
        <f t="shared" si="14"/>
        <v>2.857030755940948</v>
      </c>
      <c r="I190" s="1">
        <f t="shared" si="15"/>
        <v>2</v>
      </c>
      <c r="J190" s="2">
        <f t="shared" si="16"/>
        <v>0.85708441110634448</v>
      </c>
      <c r="K190" s="10">
        <f t="shared" si="17"/>
        <v>18.217422468374934</v>
      </c>
    </row>
    <row r="191" spans="4:11" x14ac:dyDescent="0.3">
      <c r="D191" s="6">
        <v>186</v>
      </c>
      <c r="E191" s="2">
        <f t="shared" si="19"/>
        <v>8.570790455898047</v>
      </c>
      <c r="F191" s="9">
        <f t="shared" si="18"/>
        <v>7.5864107776476741</v>
      </c>
      <c r="G191" s="2">
        <f t="shared" si="20"/>
        <v>821.91437782231128</v>
      </c>
      <c r="H191" s="2">
        <f t="shared" si="14"/>
        <v>2.8570216677829179</v>
      </c>
      <c r="I191" s="1">
        <f t="shared" si="15"/>
        <v>2</v>
      </c>
      <c r="J191" s="2">
        <f t="shared" si="16"/>
        <v>0.85707904558980474</v>
      </c>
      <c r="K191" s="10">
        <f t="shared" si="17"/>
        <v>18.217479490961761</v>
      </c>
    </row>
    <row r="192" spans="4:11" x14ac:dyDescent="0.3">
      <c r="D192" s="6">
        <v>187</v>
      </c>
      <c r="E192" s="2">
        <f t="shared" si="19"/>
        <v>8.5707330780911608</v>
      </c>
      <c r="F192" s="9">
        <f t="shared" si="18"/>
        <v>7.5863569110666029</v>
      </c>
      <c r="G192" s="2">
        <f t="shared" si="20"/>
        <v>814.32796704466364</v>
      </c>
      <c r="H192" s="2">
        <f t="shared" si="14"/>
        <v>2.8570118726000238</v>
      </c>
      <c r="I192" s="1">
        <f t="shared" si="15"/>
        <v>2</v>
      </c>
      <c r="J192" s="2">
        <f t="shared" si="16"/>
        <v>0.85707330780911617</v>
      </c>
      <c r="K192" s="10">
        <f t="shared" si="17"/>
        <v>18.217540470417148</v>
      </c>
    </row>
    <row r="193" spans="4:11" x14ac:dyDescent="0.3">
      <c r="D193" s="6">
        <v>188</v>
      </c>
      <c r="E193" s="2">
        <f t="shared" si="19"/>
        <v>8.5706716428820684</v>
      </c>
      <c r="F193" s="9">
        <f t="shared" si="18"/>
        <v>7.5862982862696722</v>
      </c>
      <c r="G193" s="2">
        <f t="shared" si="20"/>
        <v>806.74161013359708</v>
      </c>
      <c r="H193" s="2">
        <f t="shared" si="14"/>
        <v>2.8570013132386531</v>
      </c>
      <c r="I193" s="1">
        <f t="shared" si="15"/>
        <v>2</v>
      </c>
      <c r="J193" s="2">
        <f t="shared" si="16"/>
        <v>0.85706716428820684</v>
      </c>
      <c r="K193" s="10">
        <f t="shared" si="17"/>
        <v>18.217605762639799</v>
      </c>
    </row>
    <row r="194" spans="4:11" x14ac:dyDescent="0.3">
      <c r="D194" s="6">
        <v>189</v>
      </c>
      <c r="E194" s="2">
        <f t="shared" si="19"/>
        <v>8.5706057918325147</v>
      </c>
      <c r="F194" s="9">
        <f t="shared" si="18"/>
        <v>7.5862345612525353</v>
      </c>
      <c r="G194" s="2">
        <f t="shared" si="20"/>
        <v>799.15531184732743</v>
      </c>
      <c r="H194" s="2">
        <f t="shared" si="14"/>
        <v>2.8569899280850048</v>
      </c>
      <c r="I194" s="1">
        <f t="shared" si="15"/>
        <v>2</v>
      </c>
      <c r="J194" s="2">
        <f t="shared" si="16"/>
        <v>0.85706057918325151</v>
      </c>
      <c r="K194" s="10">
        <f t="shared" si="17"/>
        <v>18.217675748716896</v>
      </c>
    </row>
    <row r="195" spans="4:11" x14ac:dyDescent="0.3">
      <c r="D195" s="6">
        <v>190</v>
      </c>
      <c r="E195" s="2">
        <f t="shared" si="19"/>
        <v>8.5705351407342683</v>
      </c>
      <c r="F195" s="9">
        <f t="shared" si="18"/>
        <v>7.5861653642553533</v>
      </c>
      <c r="G195" s="2">
        <f t="shared" si="20"/>
        <v>791.56907728607484</v>
      </c>
      <c r="H195" s="2">
        <f t="shared" si="14"/>
        <v>2.85697765070526</v>
      </c>
      <c r="I195" s="1">
        <f t="shared" si="15"/>
        <v>2</v>
      </c>
      <c r="J195" s="2">
        <f t="shared" si="16"/>
        <v>0.85705351407342689</v>
      </c>
      <c r="K195" s="10">
        <f t="shared" si="17"/>
        <v>18.217750837152192</v>
      </c>
    </row>
    <row r="196" spans="4:11" x14ac:dyDescent="0.3">
      <c r="D196" s="6">
        <v>191</v>
      </c>
      <c r="E196" s="2">
        <f t="shared" si="19"/>
        <v>8.570459277366103</v>
      </c>
      <c r="F196" s="9">
        <f t="shared" si="18"/>
        <v>7.586090291593484</v>
      </c>
      <c r="G196" s="2">
        <f t="shared" si="20"/>
        <v>783.98291192181944</v>
      </c>
      <c r="H196" s="2">
        <f t="shared" si="14"/>
        <v>2.8569644094575795</v>
      </c>
      <c r="I196" s="1">
        <f t="shared" si="15"/>
        <v>2</v>
      </c>
      <c r="J196" s="2">
        <f t="shared" si="16"/>
        <v>0.85704592773661037</v>
      </c>
      <c r="K196" s="10">
        <f t="shared" si="17"/>
        <v>18.217831466254776</v>
      </c>
    </row>
    <row r="197" spans="4:11" x14ac:dyDescent="0.3">
      <c r="D197" s="6">
        <v>192</v>
      </c>
      <c r="E197" s="2">
        <f t="shared" si="19"/>
        <v>8.5703777590870729</v>
      </c>
      <c r="F197" s="9">
        <f t="shared" si="18"/>
        <v>7.5860089053018243</v>
      </c>
      <c r="G197" s="2">
        <f t="shared" si="20"/>
        <v>776.39682163022599</v>
      </c>
      <c r="H197" s="2">
        <f t="shared" si="14"/>
        <v>2.8569501270736342</v>
      </c>
      <c r="I197" s="1">
        <f t="shared" si="15"/>
        <v>2</v>
      </c>
      <c r="J197" s="2">
        <f t="shared" si="16"/>
        <v>0.85703777590870733</v>
      </c>
      <c r="K197" s="10">
        <f t="shared" si="17"/>
        <v>18.217918106702783</v>
      </c>
    </row>
    <row r="198" spans="4:11" x14ac:dyDescent="0.3">
      <c r="D198" s="6">
        <v>193</v>
      </c>
      <c r="E198" s="2">
        <f t="shared" si="19"/>
        <v>8.5702901102519995</v>
      </c>
      <c r="F198" s="9">
        <f t="shared" si="18"/>
        <v>7.5859207305790477</v>
      </c>
      <c r="G198" s="2">
        <f t="shared" si="20"/>
        <v>768.81081272492418</v>
      </c>
      <c r="H198" s="2">
        <f t="shared" ref="H198:H261" si="21">B$10*(E198^B$6)*(F198^B$7)</f>
        <v>2.8569347202072239</v>
      </c>
      <c r="I198" s="1">
        <f t="shared" ref="I198:I261" si="22">B$9</f>
        <v>2</v>
      </c>
      <c r="J198" s="2">
        <f t="shared" ref="J198:J261" si="23">B$8*E198</f>
        <v>0.85702901102520002</v>
      </c>
      <c r="K198" s="10">
        <f t="shared" ref="K198:K261" si="24">(1/B$6)*(E198^((B$7-B$6)/B$7))*(B$9^((1-B$7)/B$7))</f>
        <v>18.218011264297008</v>
      </c>
    </row>
    <row r="199" spans="4:11" x14ac:dyDescent="0.3">
      <c r="D199" s="6">
        <v>194</v>
      </c>
      <c r="E199" s="2">
        <f t="shared" si="19"/>
        <v>8.5701958194340246</v>
      </c>
      <c r="F199" s="9">
        <f t="shared" ref="F199:F262" si="25">IF(G198&gt;K198,F198+((F198/(1-B$7))*(((B$8*(1-B$6))-((B$6*B$9)/E199)))),(B$9^(1/B$7))*(B$10^(-1/B$7))*(E199^(-B$6/B$7)))</f>
        <v>7.5858252530168118</v>
      </c>
      <c r="G199" s="2">
        <f t="shared" si="20"/>
        <v>761.22489199434517</v>
      </c>
      <c r="H199" s="2">
        <f t="shared" si="21"/>
        <v>2.8569180989473382</v>
      </c>
      <c r="I199" s="1">
        <f t="shared" si="22"/>
        <v>2</v>
      </c>
      <c r="J199" s="2">
        <f t="shared" si="23"/>
        <v>0.85701958194340255</v>
      </c>
      <c r="K199" s="10">
        <f t="shared" si="24"/>
        <v>18.218111482920676</v>
      </c>
    </row>
    <row r="200" spans="4:11" x14ac:dyDescent="0.3">
      <c r="D200" s="6">
        <v>195</v>
      </c>
      <c r="E200" s="2">
        <f t="shared" ref="E200:E263" si="26">E199+H199-I199-J199</f>
        <v>8.5700943364379594</v>
      </c>
      <c r="F200" s="9">
        <f t="shared" si="25"/>
        <v>7.5857219155977367</v>
      </c>
      <c r="G200" s="2">
        <f t="shared" ref="G200:G263" si="27">G199-F199</f>
        <v>753.63906674132841</v>
      </c>
      <c r="H200" s="2">
        <f t="shared" si="21"/>
        <v>2.8569001662927955</v>
      </c>
      <c r="I200" s="1">
        <f t="shared" si="22"/>
        <v>2</v>
      </c>
      <c r="J200" s="2">
        <f t="shared" si="23"/>
        <v>0.857009433643796</v>
      </c>
      <c r="K200" s="10">
        <f t="shared" si="24"/>
        <v>18.218219347722986</v>
      </c>
    </row>
    <row r="201" spans="4:11" x14ac:dyDescent="0.3">
      <c r="D201" s="6">
        <v>196</v>
      </c>
      <c r="E201" s="2">
        <f t="shared" si="26"/>
        <v>8.5699850690869592</v>
      </c>
      <c r="F201" s="9">
        <f t="shared" si="25"/>
        <v>7.5856101154446183</v>
      </c>
      <c r="G201" s="2">
        <f t="shared" si="27"/>
        <v>746.05334482573062</v>
      </c>
      <c r="H201" s="2">
        <f t="shared" si="21"/>
        <v>2.8568808175853793</v>
      </c>
      <c r="I201" s="1">
        <f t="shared" si="22"/>
        <v>2</v>
      </c>
      <c r="J201" s="2">
        <f t="shared" si="23"/>
        <v>0.85699850690869595</v>
      </c>
      <c r="K201" s="10">
        <f t="shared" si="24"/>
        <v>18.218335488545097</v>
      </c>
    </row>
    <row r="202" spans="4:11" x14ac:dyDescent="0.3">
      <c r="D202" s="6">
        <v>197</v>
      </c>
      <c r="E202" s="2">
        <f t="shared" si="26"/>
        <v>8.5698673797636431</v>
      </c>
      <c r="F202" s="9">
        <f t="shared" si="25"/>
        <v>7.5854892003018772</v>
      </c>
      <c r="G202" s="2">
        <f t="shared" si="27"/>
        <v>738.46773471028598</v>
      </c>
      <c r="H202" s="2">
        <f t="shared" si="21"/>
        <v>2.8568599398981323</v>
      </c>
      <c r="I202" s="1">
        <f t="shared" si="22"/>
        <v>2</v>
      </c>
      <c r="J202" s="2">
        <f t="shared" si="23"/>
        <v>0.85698673797636438</v>
      </c>
      <c r="K202" s="10">
        <f t="shared" si="24"/>
        <v>18.218460583608969</v>
      </c>
    </row>
    <row r="203" spans="4:11" x14ac:dyDescent="0.3">
      <c r="D203" s="6">
        <v>198</v>
      </c>
      <c r="E203" s="2">
        <f t="shared" si="26"/>
        <v>8.5697405816854122</v>
      </c>
      <c r="F203" s="9">
        <f t="shared" si="25"/>
        <v>7.5853584647286789</v>
      </c>
      <c r="G203" s="2">
        <f t="shared" si="27"/>
        <v>730.88224550998416</v>
      </c>
      <c r="H203" s="2">
        <f t="shared" si="21"/>
        <v>2.8568374113752335</v>
      </c>
      <c r="I203" s="1">
        <f t="shared" si="22"/>
        <v>2</v>
      </c>
      <c r="J203" s="2">
        <f t="shared" si="23"/>
        <v>0.85697405816854122</v>
      </c>
      <c r="K203" s="10">
        <f t="shared" si="24"/>
        <v>18.218595363490778</v>
      </c>
    </row>
    <row r="204" spans="4:11" x14ac:dyDescent="0.3">
      <c r="D204" s="6">
        <v>199</v>
      </c>
      <c r="E204" s="2">
        <f t="shared" si="26"/>
        <v>8.569603934892104</v>
      </c>
      <c r="F204" s="9">
        <f t="shared" si="25"/>
        <v>7.5852171459814608</v>
      </c>
      <c r="G204" s="2">
        <f t="shared" si="27"/>
        <v>723.29688704525552</v>
      </c>
      <c r="H204" s="2">
        <f t="shared" si="21"/>
        <v>2.8568131005195418</v>
      </c>
      <c r="I204" s="1">
        <f t="shared" si="22"/>
        <v>2</v>
      </c>
      <c r="J204" s="2">
        <f t="shared" si="23"/>
        <v>0.85696039348921049</v>
      </c>
      <c r="K204" s="10">
        <f t="shared" si="24"/>
        <v>18.218740615402638</v>
      </c>
    </row>
    <row r="205" spans="4:11" x14ac:dyDescent="0.3">
      <c r="D205" s="6">
        <v>200</v>
      </c>
      <c r="E205" s="2">
        <f t="shared" si="26"/>
        <v>8.5694566419224358</v>
      </c>
      <c r="F205" s="9">
        <f t="shared" si="25"/>
        <v>7.5850644195618067</v>
      </c>
      <c r="G205" s="2">
        <f t="shared" si="27"/>
        <v>715.71166989927406</v>
      </c>
      <c r="H205" s="2">
        <f t="shared" si="21"/>
        <v>2.8567868654236492</v>
      </c>
      <c r="I205" s="1">
        <f t="shared" si="22"/>
        <v>2</v>
      </c>
      <c r="J205" s="2">
        <f t="shared" si="23"/>
        <v>0.85694566419224361</v>
      </c>
      <c r="K205" s="10">
        <f t="shared" si="24"/>
        <v>18.21889718780799</v>
      </c>
    </row>
    <row r="206" spans="4:11" x14ac:dyDescent="0.3">
      <c r="D206" s="6">
        <v>201</v>
      </c>
      <c r="E206" s="2">
        <f t="shared" si="26"/>
        <v>8.5692978431538407</v>
      </c>
      <c r="F206" s="9">
        <f t="shared" si="25"/>
        <v>7.5848993944036174</v>
      </c>
      <c r="G206" s="2">
        <f t="shared" si="27"/>
        <v>708.12660547971223</v>
      </c>
      <c r="H206" s="2">
        <f t="shared" si="21"/>
        <v>2.8567585529398825</v>
      </c>
      <c r="I206" s="1">
        <f t="shared" si="22"/>
        <v>2</v>
      </c>
      <c r="J206" s="2">
        <f t="shared" si="23"/>
        <v>0.85692978431538414</v>
      </c>
      <c r="K206" s="10">
        <f t="shared" si="24"/>
        <v>18.219065995398086</v>
      </c>
    </row>
    <row r="207" spans="4:11" x14ac:dyDescent="0.3">
      <c r="D207" s="6">
        <v>202</v>
      </c>
      <c r="E207" s="2">
        <f t="shared" si="26"/>
        <v>8.5691266117783407</v>
      </c>
      <c r="F207" s="9">
        <f t="shared" si="25"/>
        <v>7.5847211076714389</v>
      </c>
      <c r="G207" s="2">
        <f t="shared" si="27"/>
        <v>700.54170608530865</v>
      </c>
      <c r="H207" s="2">
        <f t="shared" si="21"/>
        <v>2.8567279977843785</v>
      </c>
      <c r="I207" s="1">
        <f t="shared" si="22"/>
        <v>2</v>
      </c>
      <c r="J207" s="2">
        <f t="shared" si="23"/>
        <v>0.85691266117783416</v>
      </c>
      <c r="K207" s="10">
        <f t="shared" si="24"/>
        <v>18.219248024459365</v>
      </c>
    </row>
    <row r="208" spans="4:11" x14ac:dyDescent="0.3">
      <c r="D208" s="6">
        <v>203</v>
      </c>
      <c r="E208" s="2">
        <f t="shared" si="26"/>
        <v>8.5689419483848859</v>
      </c>
      <c r="F208" s="9">
        <f t="shared" si="25"/>
        <v>7.5845285191395071</v>
      </c>
      <c r="G208" s="2">
        <f t="shared" si="27"/>
        <v>692.95698497763726</v>
      </c>
      <c r="H208" s="2">
        <f t="shared" si="21"/>
        <v>2.8566950215699412</v>
      </c>
      <c r="I208" s="1">
        <f t="shared" si="22"/>
        <v>2</v>
      </c>
      <c r="J208" s="2">
        <f t="shared" si="23"/>
        <v>0.85689419483848861</v>
      </c>
      <c r="K208" s="10">
        <f t="shared" si="24"/>
        <v>18.219444338663656</v>
      </c>
    </row>
    <row r="209" spans="4:11" x14ac:dyDescent="0.3">
      <c r="D209" s="6">
        <v>204</v>
      </c>
      <c r="E209" s="2">
        <f t="shared" si="26"/>
        <v>8.5687427751163376</v>
      </c>
      <c r="F209" s="9">
        <f t="shared" si="25"/>
        <v>7.5843205051186207</v>
      </c>
      <c r="G209" s="2">
        <f t="shared" si="27"/>
        <v>685.37245645849771</v>
      </c>
      <c r="H209" s="2">
        <f t="shared" si="21"/>
        <v>2.8566594317619698</v>
      </c>
      <c r="I209" s="1">
        <f t="shared" si="22"/>
        <v>2</v>
      </c>
      <c r="J209" s="2">
        <f t="shared" si="23"/>
        <v>0.85687427751163381</v>
      </c>
      <c r="K209" s="10">
        <f t="shared" si="24"/>
        <v>18.219656085315897</v>
      </c>
    </row>
    <row r="210" spans="4:11" x14ac:dyDescent="0.3">
      <c r="D210" s="6">
        <v>205</v>
      </c>
      <c r="E210" s="2">
        <f t="shared" si="26"/>
        <v>8.5685279293666721</v>
      </c>
      <c r="F210" s="9">
        <f t="shared" si="25"/>
        <v>7.5840958518952988</v>
      </c>
      <c r="G210" s="2">
        <f t="shared" si="27"/>
        <v>677.78813595337908</v>
      </c>
      <c r="H210" s="2">
        <f t="shared" si="21"/>
        <v>2.8566210205512834</v>
      </c>
      <c r="I210" s="1">
        <f t="shared" si="22"/>
        <v>2</v>
      </c>
      <c r="J210" s="2">
        <f t="shared" si="23"/>
        <v>0.85685279293666727</v>
      </c>
      <c r="K210" s="10">
        <f t="shared" si="24"/>
        <v>18.219884502096793</v>
      </c>
    </row>
    <row r="211" spans="4:11" x14ac:dyDescent="0.3">
      <c r="D211" s="6">
        <v>206</v>
      </c>
      <c r="E211" s="2">
        <f t="shared" si="26"/>
        <v>8.5682961569812885</v>
      </c>
      <c r="F211" s="9">
        <f t="shared" si="25"/>
        <v>7.583853248644802</v>
      </c>
      <c r="G211" s="2">
        <f t="shared" si="27"/>
        <v>670.20404010148377</v>
      </c>
      <c r="H211" s="2">
        <f t="shared" si="21"/>
        <v>2.856579563637176</v>
      </c>
      <c r="I211" s="1">
        <f t="shared" si="22"/>
        <v>2</v>
      </c>
      <c r="J211" s="2">
        <f t="shared" si="23"/>
        <v>0.85682961569812888</v>
      </c>
      <c r="K211" s="10">
        <f t="shared" si="24"/>
        <v>18.220130924340978</v>
      </c>
    </row>
    <row r="212" spans="4:11" x14ac:dyDescent="0.3">
      <c r="D212" s="6">
        <v>207</v>
      </c>
      <c r="E212" s="2">
        <f t="shared" si="26"/>
        <v>8.5680461049203362</v>
      </c>
      <c r="F212" s="9">
        <f t="shared" si="25"/>
        <v>7.5835912797765213</v>
      </c>
      <c r="G212" s="2">
        <f t="shared" si="27"/>
        <v>662.62018685283897</v>
      </c>
      <c r="H212" s="2">
        <f t="shared" si="21"/>
        <v>2.8565348189134885</v>
      </c>
      <c r="I212" s="1">
        <f t="shared" si="22"/>
        <v>2</v>
      </c>
      <c r="J212" s="2">
        <f t="shared" si="23"/>
        <v>0.85680461049203371</v>
      </c>
      <c r="K212" s="10">
        <f t="shared" si="24"/>
        <v>18.220396792894459</v>
      </c>
    </row>
    <row r="213" spans="4:11" x14ac:dyDescent="0.3">
      <c r="D213" s="6">
        <v>208</v>
      </c>
      <c r="E213" s="2">
        <f t="shared" si="26"/>
        <v>8.5677763133417901</v>
      </c>
      <c r="F213" s="9">
        <f t="shared" si="25"/>
        <v>7.5833084166668909</v>
      </c>
      <c r="G213" s="2">
        <f t="shared" si="27"/>
        <v>655.03659557306241</v>
      </c>
      <c r="H213" s="2">
        <f t="shared" si="21"/>
        <v>2.856486525049907</v>
      </c>
      <c r="I213" s="1">
        <f t="shared" si="22"/>
        <v>2</v>
      </c>
      <c r="J213" s="2">
        <f t="shared" si="23"/>
        <v>0.85677763133417906</v>
      </c>
      <c r="K213" s="10">
        <f t="shared" si="24"/>
        <v>18.220683662598777</v>
      </c>
    </row>
    <row r="214" spans="4:11" x14ac:dyDescent="0.3">
      <c r="D214" s="6">
        <v>209</v>
      </c>
      <c r="E214" s="2">
        <f t="shared" si="26"/>
        <v>8.5674852070575191</v>
      </c>
      <c r="F214" s="9">
        <f t="shared" si="25"/>
        <v>7.5830030087313709</v>
      </c>
      <c r="G214" s="2">
        <f t="shared" si="27"/>
        <v>647.4532871563955</v>
      </c>
      <c r="H214" s="2">
        <f t="shared" si="21"/>
        <v>2.8564343999600581</v>
      </c>
      <c r="I214" s="1">
        <f t="shared" si="22"/>
        <v>2</v>
      </c>
      <c r="J214" s="2">
        <f t="shared" si="23"/>
        <v>0.85674852070575191</v>
      </c>
      <c r="K214" s="10">
        <f t="shared" si="24"/>
        <v>18.220993211453212</v>
      </c>
    </row>
    <row r="215" spans="4:11" x14ac:dyDescent="0.3">
      <c r="D215" s="6">
        <v>210</v>
      </c>
      <c r="E215" s="2">
        <f t="shared" si="26"/>
        <v>8.5671710863118253</v>
      </c>
      <c r="F215" s="9">
        <f t="shared" si="25"/>
        <v>7.582673273783171</v>
      </c>
      <c r="G215" s="2">
        <f t="shared" si="27"/>
        <v>639.87028414766417</v>
      </c>
      <c r="H215" s="2">
        <f t="shared" si="21"/>
        <v>2.8563781391472953</v>
      </c>
      <c r="I215" s="1">
        <f t="shared" si="22"/>
        <v>2</v>
      </c>
      <c r="J215" s="2">
        <f t="shared" si="23"/>
        <v>0.85671710863118256</v>
      </c>
      <c r="K215" s="10">
        <f t="shared" si="24"/>
        <v>18.221327250510761</v>
      </c>
    </row>
    <row r="216" spans="4:11" x14ac:dyDescent="0.3">
      <c r="D216" s="6">
        <v>211</v>
      </c>
      <c r="E216" s="2">
        <f t="shared" si="26"/>
        <v>8.5668321168279391</v>
      </c>
      <c r="F216" s="9">
        <f t="shared" si="25"/>
        <v>7.5823172876221641</v>
      </c>
      <c r="G216" s="2">
        <f t="shared" si="27"/>
        <v>632.28761087388102</v>
      </c>
      <c r="H216" s="2">
        <f t="shared" si="21"/>
        <v>2.8563174139183136</v>
      </c>
      <c r="I216" s="1">
        <f t="shared" si="22"/>
        <v>2</v>
      </c>
      <c r="J216" s="2">
        <f t="shared" si="23"/>
        <v>0.85668321168279393</v>
      </c>
      <c r="K216" s="10">
        <f t="shared" si="24"/>
        <v>18.221687734567976</v>
      </c>
    </row>
    <row r="217" spans="4:11" x14ac:dyDescent="0.3">
      <c r="D217" s="6">
        <v>212</v>
      </c>
      <c r="E217" s="2">
        <f t="shared" si="26"/>
        <v>8.5664663190634585</v>
      </c>
      <c r="F217" s="9">
        <f t="shared" si="25"/>
        <v>7.5819329727929139</v>
      </c>
      <c r="G217" s="2">
        <f t="shared" si="27"/>
        <v>624.7052935862589</v>
      </c>
      <c r="H217" s="2">
        <f t="shared" si="21"/>
        <v>2.8562518694539438</v>
      </c>
      <c r="I217" s="1">
        <f t="shared" si="22"/>
        <v>2</v>
      </c>
      <c r="J217" s="2">
        <f t="shared" si="23"/>
        <v>0.85664663190634593</v>
      </c>
      <c r="K217" s="10">
        <f t="shared" si="24"/>
        <v>18.222076773714107</v>
      </c>
    </row>
    <row r="218" spans="4:11" x14ac:dyDescent="0.3">
      <c r="D218" s="6">
        <v>213</v>
      </c>
      <c r="E218" s="2">
        <f t="shared" si="26"/>
        <v>8.5660715566110568</v>
      </c>
      <c r="F218" s="9">
        <f t="shared" si="25"/>
        <v>7.5815180864458211</v>
      </c>
      <c r="G218" s="2">
        <f t="shared" si="27"/>
        <v>617.12336061346593</v>
      </c>
      <c r="H218" s="2">
        <f t="shared" si="21"/>
        <v>2.8561811227255864</v>
      </c>
      <c r="I218" s="1">
        <f t="shared" si="22"/>
        <v>2</v>
      </c>
      <c r="J218" s="2">
        <f t="shared" si="23"/>
        <v>0.85660715566110568</v>
      </c>
      <c r="K218" s="10">
        <f t="shared" si="24"/>
        <v>18.222496645810292</v>
      </c>
    </row>
    <row r="219" spans="4:11" x14ac:dyDescent="0.3">
      <c r="D219" s="6">
        <v>214</v>
      </c>
      <c r="E219" s="2">
        <f t="shared" si="26"/>
        <v>8.5656455236755384</v>
      </c>
      <c r="F219" s="9">
        <f t="shared" si="25"/>
        <v>7.5810702072301037</v>
      </c>
      <c r="G219" s="2">
        <f t="shared" si="27"/>
        <v>609.54184252702009</v>
      </c>
      <c r="H219" s="2">
        <f t="shared" si="21"/>
        <v>2.8561047602448077</v>
      </c>
      <c r="I219" s="1">
        <f t="shared" si="22"/>
        <v>2</v>
      </c>
      <c r="J219" s="2">
        <f t="shared" si="23"/>
        <v>0.85656455236755391</v>
      </c>
      <c r="K219" s="10">
        <f t="shared" si="24"/>
        <v>18.222949809975614</v>
      </c>
    </row>
    <row r="220" spans="4:11" x14ac:dyDescent="0.3">
      <c r="D220" s="6">
        <v>215</v>
      </c>
      <c r="E220" s="2">
        <f t="shared" si="26"/>
        <v>8.5651857315527931</v>
      </c>
      <c r="F220" s="9">
        <f t="shared" si="25"/>
        <v>7.5805867211415956</v>
      </c>
      <c r="G220" s="2">
        <f t="shared" si="27"/>
        <v>601.96077231978995</v>
      </c>
      <c r="H220" s="2">
        <f t="shared" si="21"/>
        <v>2.8560223356326078</v>
      </c>
      <c r="I220" s="1">
        <f t="shared" si="22"/>
        <v>2</v>
      </c>
      <c r="J220" s="2">
        <f t="shared" si="23"/>
        <v>0.85651857315527935</v>
      </c>
      <c r="K220" s="10">
        <f t="shared" si="24"/>
        <v>18.223438921163343</v>
      </c>
    </row>
    <row r="221" spans="4:11" x14ac:dyDescent="0.3">
      <c r="D221" s="6">
        <v>216</v>
      </c>
      <c r="E221" s="2">
        <f t="shared" si="26"/>
        <v>8.5646894940301213</v>
      </c>
      <c r="F221" s="9">
        <f t="shared" si="25"/>
        <v>7.5800648062421629</v>
      </c>
      <c r="G221" s="2">
        <f t="shared" si="27"/>
        <v>594.38018559864838</v>
      </c>
      <c r="H221" s="2">
        <f t="shared" si="21"/>
        <v>2.8559333669937135</v>
      </c>
      <c r="I221" s="1">
        <f t="shared" si="22"/>
        <v>2</v>
      </c>
      <c r="J221" s="2">
        <f t="shared" si="23"/>
        <v>0.85646894940301221</v>
      </c>
      <c r="K221" s="10">
        <f t="shared" si="24"/>
        <v>18.223966845917939</v>
      </c>
    </row>
    <row r="222" spans="4:11" x14ac:dyDescent="0.3">
      <c r="D222" s="6">
        <v>217</v>
      </c>
      <c r="E222" s="2">
        <f t="shared" si="26"/>
        <v>8.5641539116208225</v>
      </c>
      <c r="F222" s="9">
        <f t="shared" si="25"/>
        <v>7.5795014161608334</v>
      </c>
      <c r="G222" s="2">
        <f t="shared" si="27"/>
        <v>586.80012079240623</v>
      </c>
      <c r="H222" s="2">
        <f t="shared" si="21"/>
        <v>2.8558373340800967</v>
      </c>
      <c r="I222" s="1">
        <f t="shared" si="22"/>
        <v>2</v>
      </c>
      <c r="J222" s="2">
        <f t="shared" si="23"/>
        <v>0.85641539116208232</v>
      </c>
      <c r="K222" s="10">
        <f t="shared" si="24"/>
        <v>18.224536679410953</v>
      </c>
    </row>
    <row r="223" spans="4:11" x14ac:dyDescent="0.3">
      <c r="D223" s="6">
        <v>218</v>
      </c>
      <c r="E223" s="2">
        <f t="shared" si="26"/>
        <v>8.5635758545388363</v>
      </c>
      <c r="F223" s="9">
        <f t="shared" si="25"/>
        <v>7.5788932622795251</v>
      </c>
      <c r="G223" s="2">
        <f t="shared" si="27"/>
        <v>579.22061937624539</v>
      </c>
      <c r="H223" s="2">
        <f t="shared" si="21"/>
        <v>2.855733675226547</v>
      </c>
      <c r="I223" s="1">
        <f t="shared" si="22"/>
        <v>2</v>
      </c>
      <c r="J223" s="2">
        <f t="shared" si="23"/>
        <v>0.85635758545388363</v>
      </c>
      <c r="K223" s="10">
        <f t="shared" si="24"/>
        <v>18.22515176386273</v>
      </c>
    </row>
    <row r="224" spans="4:11" x14ac:dyDescent="0.3">
      <c r="D224" s="6">
        <v>219</v>
      </c>
      <c r="E224" s="2">
        <f t="shared" si="26"/>
        <v>8.5629519443115001</v>
      </c>
      <c r="F224" s="9">
        <f t="shared" si="25"/>
        <v>7.578236794498415</v>
      </c>
      <c r="G224" s="2">
        <f t="shared" si="27"/>
        <v>571.64172611396589</v>
      </c>
      <c r="H224" s="2">
        <f t="shared" si="21"/>
        <v>2.8556217840397489</v>
      </c>
      <c r="I224" s="1">
        <f t="shared" si="22"/>
        <v>2</v>
      </c>
      <c r="J224" s="2">
        <f t="shared" si="23"/>
        <v>0.8562951944311501</v>
      </c>
      <c r="K224" s="10">
        <f t="shared" si="24"/>
        <v>18.225815708466005</v>
      </c>
    </row>
    <row r="225" spans="4:11" x14ac:dyDescent="0.3">
      <c r="D225" s="6">
        <v>220</v>
      </c>
      <c r="E225" s="2">
        <f t="shared" si="26"/>
        <v>8.5622785339200984</v>
      </c>
      <c r="F225" s="9">
        <f t="shared" si="25"/>
        <v>7.5775281804675512</v>
      </c>
      <c r="G225" s="2">
        <f t="shared" si="27"/>
        <v>564.06348931946752</v>
      </c>
      <c r="H225" s="2">
        <f t="shared" si="21"/>
        <v>2.8555010058207135</v>
      </c>
      <c r="I225" s="1">
        <f t="shared" si="22"/>
        <v>2</v>
      </c>
      <c r="J225" s="2">
        <f t="shared" si="23"/>
        <v>0.85622785339200991</v>
      </c>
      <c r="K225" s="10">
        <f t="shared" si="24"/>
        <v>18.226532410937693</v>
      </c>
    </row>
    <row r="226" spans="4:11" x14ac:dyDescent="0.3">
      <c r="D226" s="6">
        <v>221</v>
      </c>
      <c r="E226" s="2">
        <f t="shared" si="26"/>
        <v>8.5615516863488015</v>
      </c>
      <c r="F226" s="9">
        <f t="shared" si="25"/>
        <v>7.5767632831621574</v>
      </c>
      <c r="G226" s="2">
        <f t="shared" si="27"/>
        <v>556.48596113899998</v>
      </c>
      <c r="H226" s="2">
        <f t="shared" si="21"/>
        <v>2.8553706336987648</v>
      </c>
      <c r="I226" s="1">
        <f t="shared" si="22"/>
        <v>2</v>
      </c>
      <c r="J226" s="2">
        <f t="shared" si="23"/>
        <v>0.85615516863488017</v>
      </c>
      <c r="K226" s="10">
        <f t="shared" si="24"/>
        <v>18.22730608083641</v>
      </c>
    </row>
    <row r="227" spans="4:11" x14ac:dyDescent="0.3">
      <c r="D227" s="6">
        <v>222</v>
      </c>
      <c r="E227" s="2">
        <f t="shared" si="26"/>
        <v>8.5607671514126871</v>
      </c>
      <c r="F227" s="9">
        <f t="shared" si="25"/>
        <v>7.5759376366691829</v>
      </c>
      <c r="G227" s="2">
        <f t="shared" si="27"/>
        <v>548.90919785583787</v>
      </c>
      <c r="H227" s="2">
        <f t="shared" si="21"/>
        <v>2.8552299044534113</v>
      </c>
      <c r="I227" s="1">
        <f t="shared" si="22"/>
        <v>2</v>
      </c>
      <c r="J227" s="2">
        <f t="shared" si="23"/>
        <v>0.85607671514126871</v>
      </c>
      <c r="K227" s="10">
        <f t="shared" si="24"/>
        <v>18.228141264795436</v>
      </c>
    </row>
    <row r="228" spans="4:11" x14ac:dyDescent="0.3">
      <c r="D228" s="6">
        <v>223</v>
      </c>
      <c r="E228" s="2">
        <f t="shared" si="26"/>
        <v>8.5599203407248297</v>
      </c>
      <c r="F228" s="9">
        <f t="shared" si="25"/>
        <v>7.5750464200419438</v>
      </c>
      <c r="G228" s="2">
        <f t="shared" si="27"/>
        <v>541.33326021916866</v>
      </c>
      <c r="H228" s="2">
        <f t="shared" si="21"/>
        <v>2.8550779939984379</v>
      </c>
      <c r="I228" s="1">
        <f t="shared" si="22"/>
        <v>2</v>
      </c>
      <c r="J228" s="2">
        <f t="shared" si="23"/>
        <v>0.85599203407248303</v>
      </c>
      <c r="K228" s="10">
        <f t="shared" si="24"/>
        <v>18.22904287383453</v>
      </c>
    </row>
    <row r="229" spans="4:11" x14ac:dyDescent="0.3">
      <c r="D229" s="6">
        <v>224</v>
      </c>
      <c r="E229" s="2">
        <f t="shared" si="26"/>
        <v>8.5590063006507862</v>
      </c>
      <c r="F229" s="9">
        <f t="shared" si="25"/>
        <v>7.5740844290681224</v>
      </c>
      <c r="G229" s="2">
        <f t="shared" si="27"/>
        <v>533.75821379912668</v>
      </c>
      <c r="H229" s="2">
        <f t="shared" si="21"/>
        <v>2.8549140125003825</v>
      </c>
      <c r="I229" s="1">
        <f t="shared" si="22"/>
        <v>2</v>
      </c>
      <c r="J229" s="2">
        <f t="shared" si="23"/>
        <v>0.85590063006507866</v>
      </c>
      <c r="K229" s="10">
        <f t="shared" si="24"/>
        <v>18.230016212928415</v>
      </c>
    </row>
    <row r="230" spans="4:11" x14ac:dyDescent="0.3">
      <c r="D230" s="6">
        <v>225</v>
      </c>
      <c r="E230" s="2">
        <f t="shared" si="26"/>
        <v>8.5580196830860888</v>
      </c>
      <c r="F230" s="9">
        <f t="shared" si="25"/>
        <v>7.5730460457838351</v>
      </c>
      <c r="G230" s="2">
        <f t="shared" si="27"/>
        <v>526.1841293700586</v>
      </c>
      <c r="H230" s="2">
        <f t="shared" si="21"/>
        <v>2.8547369991011387</v>
      </c>
      <c r="I230" s="1">
        <f t="shared" si="22"/>
        <v>2</v>
      </c>
      <c r="J230" s="2">
        <f t="shared" si="23"/>
        <v>0.85580196830860888</v>
      </c>
      <c r="K230" s="10">
        <f t="shared" si="24"/>
        <v>18.231067013026593</v>
      </c>
    </row>
    <row r="231" spans="4:11" x14ac:dyDescent="0.3">
      <c r="D231" s="6">
        <v>226</v>
      </c>
      <c r="E231" s="2">
        <f t="shared" si="26"/>
        <v>8.5569547138786177</v>
      </c>
      <c r="F231" s="9">
        <f t="shared" si="25"/>
        <v>7.57192520555291</v>
      </c>
      <c r="G231" s="2">
        <f t="shared" si="27"/>
        <v>518.61108332427477</v>
      </c>
      <c r="H231" s="2">
        <f t="shared" si="21"/>
        <v>2.8545459162118787</v>
      </c>
      <c r="I231" s="1">
        <f t="shared" si="22"/>
        <v>2</v>
      </c>
      <c r="J231" s="2">
        <f t="shared" si="23"/>
        <v>0.85569547138786184</v>
      </c>
      <c r="K231" s="10">
        <f t="shared" si="24"/>
        <v>18.232201465736555</v>
      </c>
    </row>
    <row r="232" spans="4:11" x14ac:dyDescent="0.3">
      <c r="D232" s="6">
        <v>227</v>
      </c>
      <c r="E232" s="2">
        <f t="shared" si="26"/>
        <v>8.5558051587026362</v>
      </c>
      <c r="F232" s="9">
        <f t="shared" si="25"/>
        <v>7.5707153615158012</v>
      </c>
      <c r="G232" s="2">
        <f t="shared" si="27"/>
        <v>511.03915811872184</v>
      </c>
      <c r="H232" s="2">
        <f t="shared" si="21"/>
        <v>2.8543396433425872</v>
      </c>
      <c r="I232" s="1">
        <f t="shared" si="22"/>
        <v>2</v>
      </c>
      <c r="J232" s="2">
        <f t="shared" si="23"/>
        <v>0.85558051587026362</v>
      </c>
      <c r="K232" s="10">
        <f t="shared" si="24"/>
        <v>18.233426260902799</v>
      </c>
    </row>
    <row r="233" spans="4:11" x14ac:dyDescent="0.3">
      <c r="D233" s="6">
        <v>228</v>
      </c>
      <c r="E233" s="2">
        <f t="shared" si="26"/>
        <v>8.5545642861749602</v>
      </c>
      <c r="F233" s="9">
        <f t="shared" si="25"/>
        <v>7.5694094461966275</v>
      </c>
      <c r="G233" s="2">
        <f t="shared" si="27"/>
        <v>503.46844275720605</v>
      </c>
      <c r="H233" s="2">
        <f t="shared" si="21"/>
        <v>2.8541169704284353</v>
      </c>
      <c r="I233" s="1">
        <f t="shared" si="22"/>
        <v>2</v>
      </c>
      <c r="J233" s="2">
        <f t="shared" si="23"/>
        <v>0.85545642861749605</v>
      </c>
      <c r="K233" s="10">
        <f t="shared" si="24"/>
        <v>18.234748627335577</v>
      </c>
    </row>
    <row r="234" spans="4:11" x14ac:dyDescent="0.3">
      <c r="D234" s="6">
        <v>229</v>
      </c>
      <c r="E234" s="2">
        <f t="shared" si="26"/>
        <v>8.5532248279859004</v>
      </c>
      <c r="F234" s="9">
        <f t="shared" si="25"/>
        <v>7.5679998300395708</v>
      </c>
      <c r="G234" s="2">
        <f t="shared" si="27"/>
        <v>495.89903331100942</v>
      </c>
      <c r="H234" s="2">
        <f t="shared" si="21"/>
        <v>2.8538765906107963</v>
      </c>
      <c r="I234" s="1">
        <f t="shared" si="22"/>
        <v>2</v>
      </c>
      <c r="J234" s="2">
        <f t="shared" si="23"/>
        <v>0.85532248279859013</v>
      </c>
      <c r="K234" s="10">
        <f t="shared" si="24"/>
        <v>18.23617637696788</v>
      </c>
    </row>
    <row r="235" spans="4:11" x14ac:dyDescent="0.3">
      <c r="D235" s="6">
        <v>230</v>
      </c>
      <c r="E235" s="2">
        <f t="shared" si="26"/>
        <v>8.5517789357981062</v>
      </c>
      <c r="F235" s="9">
        <f t="shared" si="25"/>
        <v>7.5664782766271212</v>
      </c>
      <c r="G235" s="2">
        <f t="shared" si="27"/>
        <v>488.33103348096984</v>
      </c>
      <c r="H235" s="2">
        <f t="shared" si="21"/>
        <v>2.8536170924269832</v>
      </c>
      <c r="I235" s="1">
        <f t="shared" si="22"/>
        <v>2</v>
      </c>
      <c r="J235" s="2">
        <f t="shared" si="23"/>
        <v>0.85517789357981067</v>
      </c>
      <c r="K235" s="10">
        <f t="shared" si="24"/>
        <v>18.237717952745715</v>
      </c>
    </row>
    <row r="236" spans="4:11" x14ac:dyDescent="0.3">
      <c r="D236" s="6">
        <v>231</v>
      </c>
      <c r="E236" s="2">
        <f t="shared" si="26"/>
        <v>8.550218134645279</v>
      </c>
      <c r="F236" s="9">
        <f t="shared" si="25"/>
        <v>7.564835894312397</v>
      </c>
      <c r="G236" s="2">
        <f t="shared" si="27"/>
        <v>480.76455520434274</v>
      </c>
      <c r="H236" s="2">
        <f t="shared" si="21"/>
        <v>2.8533369513586959</v>
      </c>
      <c r="I236" s="1">
        <f t="shared" si="22"/>
        <v>2</v>
      </c>
      <c r="J236" s="2">
        <f t="shared" si="23"/>
        <v>0.85502181346452799</v>
      </c>
      <c r="K236" s="10">
        <f t="shared" si="24"/>
        <v>18.23938248058688</v>
      </c>
    </row>
    <row r="237" spans="4:11" x14ac:dyDescent="0.3">
      <c r="D237" s="6">
        <v>232</v>
      </c>
      <c r="E237" s="2">
        <f t="shared" si="26"/>
        <v>8.5485332725394461</v>
      </c>
      <c r="F237" s="9">
        <f t="shared" si="25"/>
        <v>7.5630630839757007</v>
      </c>
      <c r="G237" s="2">
        <f t="shared" si="27"/>
        <v>473.19971931003033</v>
      </c>
      <c r="H237" s="2">
        <f t="shared" si="21"/>
        <v>2.8530345206846781</v>
      </c>
      <c r="I237" s="1">
        <f t="shared" si="22"/>
        <v>2</v>
      </c>
      <c r="J237" s="2">
        <f t="shared" si="23"/>
        <v>0.85485332725394469</v>
      </c>
      <c r="K237" s="10">
        <f t="shared" si="24"/>
        <v>18.241179825776449</v>
      </c>
    </row>
    <row r="238" spans="4:11" x14ac:dyDescent="0.3">
      <c r="D238" s="6">
        <v>233</v>
      </c>
      <c r="E238" s="2">
        <f t="shared" si="26"/>
        <v>8.5467144659701795</v>
      </c>
      <c r="F238" s="9">
        <f t="shared" si="25"/>
        <v>7.5611494825916097</v>
      </c>
      <c r="G238" s="2">
        <f t="shared" si="27"/>
        <v>465.63665622605464</v>
      </c>
      <c r="H238" s="2">
        <f t="shared" si="21"/>
        <v>2.8527080215781613</v>
      </c>
      <c r="I238" s="1">
        <f t="shared" si="22"/>
        <v>2</v>
      </c>
      <c r="J238" s="2">
        <f t="shared" si="23"/>
        <v>0.85467144659701799</v>
      </c>
      <c r="K238" s="10">
        <f t="shared" si="24"/>
        <v>18.243120654204056</v>
      </c>
    </row>
    <row r="239" spans="4:11" x14ac:dyDescent="0.3">
      <c r="D239" s="6">
        <v>234</v>
      </c>
      <c r="E239" s="2">
        <f t="shared" si="26"/>
        <v>8.5447510409513221</v>
      </c>
      <c r="F239" s="9">
        <f t="shared" si="25"/>
        <v>7.5590839022669352</v>
      </c>
      <c r="G239" s="2">
        <f t="shared" si="27"/>
        <v>458.07550674346305</v>
      </c>
      <c r="H239" s="2">
        <f t="shared" si="21"/>
        <v>2.85235553238422</v>
      </c>
      <c r="I239" s="1">
        <f t="shared" si="22"/>
        <v>2</v>
      </c>
      <c r="J239" s="2">
        <f t="shared" si="23"/>
        <v>0.85447510409513228</v>
      </c>
      <c r="K239" s="10">
        <f t="shared" si="24"/>
        <v>18.245216498889533</v>
      </c>
    </row>
    <row r="240" spans="4:11" x14ac:dyDescent="0.3">
      <c r="D240" s="6">
        <v>235</v>
      </c>
      <c r="E240" s="2">
        <f t="shared" si="26"/>
        <v>8.5426314692404102</v>
      </c>
      <c r="F240" s="9">
        <f t="shared" si="25"/>
        <v>7.5568542643816947</v>
      </c>
      <c r="G240" s="2">
        <f t="shared" si="27"/>
        <v>450.51642284119612</v>
      </c>
      <c r="H240" s="2">
        <f t="shared" si="21"/>
        <v>2.8519749770062073</v>
      </c>
      <c r="I240" s="1">
        <f t="shared" si="22"/>
        <v>2</v>
      </c>
      <c r="J240" s="2">
        <f t="shared" si="23"/>
        <v>0.85426314692404104</v>
      </c>
      <c r="K240" s="10">
        <f t="shared" si="24"/>
        <v>18.247479832289187</v>
      </c>
    </row>
    <row r="241" spans="4:11" x14ac:dyDescent="0.3">
      <c r="D241" s="6">
        <v>236</v>
      </c>
      <c r="E241" s="2">
        <f t="shared" si="26"/>
        <v>8.5403432993225774</v>
      </c>
      <c r="F241" s="9">
        <f t="shared" si="25"/>
        <v>7.5544475284346078</v>
      </c>
      <c r="G241" s="2">
        <f t="shared" si="27"/>
        <v>442.95956857681443</v>
      </c>
      <c r="H241" s="2">
        <f t="shared" si="21"/>
        <v>2.8515641123238193</v>
      </c>
      <c r="I241" s="1">
        <f t="shared" si="22"/>
        <v>2</v>
      </c>
      <c r="J241" s="2">
        <f t="shared" si="23"/>
        <v>0.85403432993225781</v>
      </c>
      <c r="K241" s="10">
        <f t="shared" si="24"/>
        <v>18.249924144926936</v>
      </c>
    </row>
    <row r="242" spans="4:11" x14ac:dyDescent="0.3">
      <c r="D242" s="6">
        <v>237</v>
      </c>
      <c r="E242" s="2">
        <f t="shared" si="26"/>
        <v>8.5378730817141388</v>
      </c>
      <c r="F242" s="9">
        <f t="shared" si="25"/>
        <v>7.5518496151613199</v>
      </c>
      <c r="G242" s="2">
        <f t="shared" si="27"/>
        <v>435.40512104837984</v>
      </c>
      <c r="H242" s="2">
        <f t="shared" si="21"/>
        <v>2.8511205145580449</v>
      </c>
      <c r="I242" s="1">
        <f t="shared" si="22"/>
        <v>2</v>
      </c>
      <c r="J242" s="2">
        <f t="shared" si="23"/>
        <v>0.85378730817141391</v>
      </c>
      <c r="K242" s="10">
        <f t="shared" si="24"/>
        <v>18.252564030952026</v>
      </c>
    </row>
    <row r="243" spans="4:11" x14ac:dyDescent="0.3">
      <c r="D243" s="6">
        <v>238</v>
      </c>
      <c r="E243" s="2">
        <f t="shared" si="26"/>
        <v>8.5352062881007686</v>
      </c>
      <c r="F243" s="9">
        <f t="shared" si="25"/>
        <v>7.5490453234573005</v>
      </c>
      <c r="G243" s="2">
        <f t="shared" si="27"/>
        <v>427.85327143321854</v>
      </c>
      <c r="H243" s="2">
        <f t="shared" si="21"/>
        <v>2.8506415644902137</v>
      </c>
      <c r="I243" s="1">
        <f t="shared" si="22"/>
        <v>2</v>
      </c>
      <c r="J243" s="2">
        <f t="shared" si="23"/>
        <v>0.85352062881007695</v>
      </c>
      <c r="K243" s="10">
        <f t="shared" si="24"/>
        <v>18.255415281290404</v>
      </c>
    </row>
    <row r="244" spans="4:11" x14ac:dyDescent="0.3">
      <c r="D244" s="6">
        <v>239</v>
      </c>
      <c r="E244" s="2">
        <f t="shared" si="26"/>
        <v>8.5323272237809054</v>
      </c>
      <c r="F244" s="9">
        <f t="shared" si="25"/>
        <v>7.546018240597884</v>
      </c>
      <c r="G244" s="2">
        <f t="shared" si="27"/>
        <v>420.30422610976126</v>
      </c>
      <c r="H244" s="2">
        <f t="shared" si="21"/>
        <v>2.8501244314333634</v>
      </c>
      <c r="I244" s="1">
        <f t="shared" si="22"/>
        <v>2</v>
      </c>
      <c r="J244" s="2">
        <f t="shared" si="23"/>
        <v>0.85323272237809056</v>
      </c>
      <c r="K244" s="10">
        <f t="shared" si="24"/>
        <v>18.258494985129904</v>
      </c>
    </row>
    <row r="245" spans="4:11" x14ac:dyDescent="0.3">
      <c r="D245" s="6">
        <v>240</v>
      </c>
      <c r="E245" s="2">
        <f t="shared" si="26"/>
        <v>8.5292189328361783</v>
      </c>
      <c r="F245" s="9">
        <f t="shared" si="25"/>
        <v>7.5427506452049355</v>
      </c>
      <c r="G245" s="2">
        <f t="shared" si="27"/>
        <v>412.75820786916336</v>
      </c>
      <c r="H245" s="2">
        <f t="shared" si="21"/>
        <v>2.8495660558442708</v>
      </c>
      <c r="I245" s="1">
        <f t="shared" si="22"/>
        <v>2</v>
      </c>
      <c r="J245" s="2">
        <f t="shared" si="23"/>
        <v>0.85292189328361789</v>
      </c>
      <c r="K245" s="10">
        <f t="shared" si="24"/>
        <v>18.261821640562129</v>
      </c>
    </row>
    <row r="246" spans="4:11" x14ac:dyDescent="0.3">
      <c r="D246" s="6">
        <v>241</v>
      </c>
      <c r="E246" s="2">
        <f t="shared" si="26"/>
        <v>8.5258630953968311</v>
      </c>
      <c r="F246" s="9">
        <f t="shared" si="25"/>
        <v>7.53922340236271</v>
      </c>
      <c r="G246" s="2">
        <f t="shared" si="27"/>
        <v>405.21545722395842</v>
      </c>
      <c r="H246" s="2">
        <f t="shared" si="21"/>
        <v>2.8489631304534035</v>
      </c>
      <c r="I246" s="1">
        <f t="shared" si="22"/>
        <v>2</v>
      </c>
      <c r="J246" s="2">
        <f t="shared" si="23"/>
        <v>0.85258630953968317</v>
      </c>
      <c r="K246" s="10">
        <f t="shared" si="24"/>
        <v>18.26541527529756</v>
      </c>
    </row>
    <row r="247" spans="4:11" x14ac:dyDescent="0.3">
      <c r="D247" s="6">
        <v>242</v>
      </c>
      <c r="E247" s="2">
        <f t="shared" si="26"/>
        <v>8.5222399163105518</v>
      </c>
      <c r="F247" s="9">
        <f t="shared" si="25"/>
        <v>7.5354158502342967</v>
      </c>
      <c r="G247" s="2">
        <f t="shared" si="27"/>
        <v>397.6762338215957</v>
      </c>
      <c r="H247" s="2">
        <f t="shared" si="21"/>
        <v>2.8483120797777914</v>
      </c>
      <c r="I247" s="1">
        <f t="shared" si="22"/>
        <v>2</v>
      </c>
      <c r="J247" s="2">
        <f t="shared" si="23"/>
        <v>0.85222399163105522</v>
      </c>
      <c r="K247" s="10">
        <f t="shared" si="24"/>
        <v>18.269297578476358</v>
      </c>
    </row>
    <row r="248" spans="4:11" x14ac:dyDescent="0.3">
      <c r="D248" s="6">
        <v>243</v>
      </c>
      <c r="E248" s="2">
        <f t="shared" si="26"/>
        <v>8.5183280044572882</v>
      </c>
      <c r="F248" s="9">
        <f t="shared" si="25"/>
        <v>7.531305677474136</v>
      </c>
      <c r="G248" s="2">
        <f t="shared" si="27"/>
        <v>390.1408179713614</v>
      </c>
      <c r="H248" s="2">
        <f t="shared" si="21"/>
        <v>2.8476090378680508</v>
      </c>
      <c r="I248" s="1">
        <f t="shared" si="22"/>
        <v>2</v>
      </c>
      <c r="J248" s="2">
        <f t="shared" si="23"/>
        <v>0.85183280044572884</v>
      </c>
      <c r="K248" s="10">
        <f t="shared" si="24"/>
        <v>18.273492044717926</v>
      </c>
    </row>
    <row r="249" spans="4:11" x14ac:dyDescent="0.3">
      <c r="D249" s="6">
        <v>244</v>
      </c>
      <c r="E249" s="2">
        <f t="shared" si="26"/>
        <v>8.5141042418796093</v>
      </c>
      <c r="F249" s="9">
        <f t="shared" si="25"/>
        <v>7.526868790670969</v>
      </c>
      <c r="G249" s="2">
        <f t="shared" si="27"/>
        <v>382.60951229388729</v>
      </c>
      <c r="H249" s="2">
        <f t="shared" si="21"/>
        <v>2.8468498241254725</v>
      </c>
      <c r="I249" s="1">
        <f t="shared" si="22"/>
        <v>2</v>
      </c>
      <c r="J249" s="2">
        <f t="shared" si="23"/>
        <v>0.85141042418796098</v>
      </c>
      <c r="K249" s="10">
        <f t="shared" si="24"/>
        <v>18.278024131689538</v>
      </c>
    </row>
    <row r="250" spans="4:11" x14ac:dyDescent="0.3">
      <c r="D250" s="6">
        <v>245</v>
      </c>
      <c r="E250" s="2">
        <f t="shared" si="26"/>
        <v>8.5095436418171211</v>
      </c>
      <c r="F250" s="9">
        <f t="shared" si="25"/>
        <v>7.5220791709886718</v>
      </c>
      <c r="G250" s="2">
        <f t="shared" si="27"/>
        <v>375.08264350321633</v>
      </c>
      <c r="H250" s="2">
        <f t="shared" si="21"/>
        <v>2.8460299170078747</v>
      </c>
      <c r="I250" s="1">
        <f t="shared" si="22"/>
        <v>2</v>
      </c>
      <c r="J250" s="2">
        <f t="shared" si="23"/>
        <v>0.85095436418171211</v>
      </c>
      <c r="K250" s="10">
        <f t="shared" si="24"/>
        <v>18.282921432631031</v>
      </c>
    </row>
    <row r="251" spans="4:11" x14ac:dyDescent="0.3">
      <c r="D251" s="6">
        <v>246</v>
      </c>
      <c r="E251" s="2">
        <f t="shared" si="26"/>
        <v>8.5046191946432845</v>
      </c>
      <c r="F251" s="9">
        <f t="shared" si="25"/>
        <v>7.5169087190990984</v>
      </c>
      <c r="G251" s="2">
        <f t="shared" si="27"/>
        <v>367.56056433222767</v>
      </c>
      <c r="H251" s="2">
        <f t="shared" si="21"/>
        <v>2.8451444254235838</v>
      </c>
      <c r="I251" s="1">
        <f t="shared" si="22"/>
        <v>2</v>
      </c>
      <c r="J251" s="2">
        <f t="shared" si="23"/>
        <v>0.85046191946432848</v>
      </c>
      <c r="K251" s="10">
        <f t="shared" si="24"/>
        <v>18.288213865452008</v>
      </c>
    </row>
    <row r="252" spans="4:11" x14ac:dyDescent="0.3">
      <c r="D252" s="6">
        <v>247</v>
      </c>
      <c r="E252" s="2">
        <f t="shared" si="26"/>
        <v>8.4993017006025404</v>
      </c>
      <c r="F252" s="9">
        <f t="shared" si="25"/>
        <v>7.5113270874206313</v>
      </c>
      <c r="G252" s="2">
        <f t="shared" si="27"/>
        <v>360.04365561312858</v>
      </c>
      <c r="H252" s="2">
        <f t="shared" si="21"/>
        <v>2.8441880575912113</v>
      </c>
      <c r="I252" s="1">
        <f t="shared" si="22"/>
        <v>2</v>
      </c>
      <c r="J252" s="2">
        <f t="shared" si="23"/>
        <v>0.84993017006025406</v>
      </c>
      <c r="K252" s="10">
        <f t="shared" si="24"/>
        <v>18.293933880223587</v>
      </c>
    </row>
    <row r="253" spans="4:11" x14ac:dyDescent="0.3">
      <c r="D253" s="6">
        <v>248</v>
      </c>
      <c r="E253" s="2">
        <f t="shared" si="26"/>
        <v>8.4935595881334969</v>
      </c>
      <c r="F253" s="9">
        <f t="shared" si="25"/>
        <v>7.5053014985877411</v>
      </c>
      <c r="G253" s="2">
        <f t="shared" si="27"/>
        <v>352.53232852570795</v>
      </c>
      <c r="H253" s="2">
        <f t="shared" si="21"/>
        <v>2.8431550871183298</v>
      </c>
      <c r="I253" s="1">
        <f t="shared" si="22"/>
        <v>2</v>
      </c>
      <c r="J253" s="2">
        <f t="shared" si="23"/>
        <v>0.84935595881334969</v>
      </c>
      <c r="K253" s="10">
        <f t="shared" si="24"/>
        <v>18.300116687123602</v>
      </c>
    </row>
    <row r="254" spans="4:11" x14ac:dyDescent="0.3">
      <c r="D254" s="6">
        <v>249</v>
      </c>
      <c r="E254" s="2">
        <f t="shared" si="26"/>
        <v>8.4873587164384769</v>
      </c>
      <c r="F254" s="9">
        <f t="shared" si="25"/>
        <v>7.4987965489796435</v>
      </c>
      <c r="G254" s="2">
        <f t="shared" si="27"/>
        <v>345.0270270271202</v>
      </c>
      <c r="H254" s="2">
        <f t="shared" si="21"/>
        <v>2.8420393160244646</v>
      </c>
      <c r="I254" s="1">
        <f t="shared" si="22"/>
        <v>2</v>
      </c>
      <c r="J254" s="2">
        <f t="shared" si="23"/>
        <v>0.84873587164384778</v>
      </c>
      <c r="K254" s="10">
        <f t="shared" si="24"/>
        <v>18.306800507167011</v>
      </c>
    </row>
    <row r="255" spans="4:11" x14ac:dyDescent="0.3">
      <c r="D255" s="6">
        <v>250</v>
      </c>
      <c r="E255" s="2">
        <f t="shared" si="26"/>
        <v>8.4806621608190937</v>
      </c>
      <c r="F255" s="9">
        <f t="shared" si="25"/>
        <v>7.491773996028968</v>
      </c>
      <c r="G255" s="2">
        <f t="shared" si="27"/>
        <v>337.52823047814053</v>
      </c>
      <c r="H255" s="2">
        <f t="shared" si="21"/>
        <v>2.8408340344023659</v>
      </c>
      <c r="I255" s="1">
        <f t="shared" si="22"/>
        <v>2</v>
      </c>
      <c r="J255" s="2">
        <f t="shared" si="23"/>
        <v>0.84806621608190946</v>
      </c>
      <c r="K255" s="10">
        <f t="shared" si="24"/>
        <v>18.314026848369007</v>
      </c>
    </row>
    <row r="256" spans="4:11" x14ac:dyDescent="0.3">
      <c r="D256" s="6">
        <v>251</v>
      </c>
      <c r="E256" s="2">
        <f t="shared" si="26"/>
        <v>8.4734299791395511</v>
      </c>
      <c r="F256" s="9">
        <f t="shared" si="25"/>
        <v>7.4841925279131036</v>
      </c>
      <c r="G256" s="2">
        <f t="shared" si="27"/>
        <v>330.03645648211159</v>
      </c>
      <c r="H256" s="2">
        <f t="shared" si="21"/>
        <v>2.8395319763758526</v>
      </c>
      <c r="I256" s="1">
        <f t="shared" si="22"/>
        <v>2</v>
      </c>
      <c r="J256" s="2">
        <f t="shared" si="23"/>
        <v>0.84734299791395518</v>
      </c>
      <c r="K256" s="10">
        <f t="shared" si="24"/>
        <v>18.321840810354161</v>
      </c>
    </row>
    <row r="257" spans="4:11" x14ac:dyDescent="0.3">
      <c r="D257" s="6">
        <v>252</v>
      </c>
      <c r="E257" s="2">
        <f t="shared" si="26"/>
        <v>8.465618957601448</v>
      </c>
      <c r="F257" s="9">
        <f t="shared" si="25"/>
        <v>7.4760075141000755</v>
      </c>
      <c r="G257" s="2">
        <f t="shared" si="27"/>
        <v>322.55226395419851</v>
      </c>
      <c r="H257" s="2">
        <f t="shared" si="21"/>
        <v>2.8381252719718195</v>
      </c>
      <c r="I257" s="1">
        <f t="shared" si="22"/>
        <v>2</v>
      </c>
      <c r="J257" s="2">
        <f t="shared" si="23"/>
        <v>0.84656189576014484</v>
      </c>
      <c r="K257" s="10">
        <f t="shared" si="24"/>
        <v>18.330291420850756</v>
      </c>
    </row>
    <row r="258" spans="4:11" x14ac:dyDescent="0.3">
      <c r="D258" s="6">
        <v>253</v>
      </c>
      <c r="E258" s="2">
        <f t="shared" si="26"/>
        <v>8.4571823338131225</v>
      </c>
      <c r="F258" s="9">
        <f t="shared" si="25"/>
        <v>7.4671707350758849</v>
      </c>
      <c r="G258" s="2">
        <f t="shared" si="27"/>
        <v>315.0762564400984</v>
      </c>
      <c r="H258" s="2">
        <f t="shared" si="21"/>
        <v>2.8366053944775556</v>
      </c>
      <c r="I258" s="1">
        <f t="shared" si="22"/>
        <v>2</v>
      </c>
      <c r="J258" s="2">
        <f t="shared" si="23"/>
        <v>0.84571823338131225</v>
      </c>
      <c r="K258" s="10">
        <f t="shared" si="24"/>
        <v>18.339432008005513</v>
      </c>
    </row>
    <row r="259" spans="4:11" x14ac:dyDescent="0.3">
      <c r="D259" s="6">
        <v>254</v>
      </c>
      <c r="E259" s="2">
        <f t="shared" si="26"/>
        <v>8.4480694949093653</v>
      </c>
      <c r="F259" s="9">
        <f t="shared" si="25"/>
        <v>7.4576300894193288</v>
      </c>
      <c r="G259" s="2">
        <f t="shared" si="27"/>
        <v>307.60908570502249</v>
      </c>
      <c r="H259" s="2">
        <f t="shared" si="21"/>
        <v>2.8349631028012809</v>
      </c>
      <c r="I259" s="1">
        <f t="shared" si="22"/>
        <v>2</v>
      </c>
      <c r="J259" s="2">
        <f t="shared" si="23"/>
        <v>0.8448069494909366</v>
      </c>
      <c r="K259" s="10">
        <f t="shared" si="24"/>
        <v>18.34932061303461</v>
      </c>
    </row>
    <row r="260" spans="4:11" x14ac:dyDescent="0.3">
      <c r="D260" s="6">
        <v>255</v>
      </c>
      <c r="E260" s="2">
        <f t="shared" si="26"/>
        <v>8.43822564821971</v>
      </c>
      <c r="F260" s="9">
        <f t="shared" si="25"/>
        <v>7.447329276211172</v>
      </c>
      <c r="G260" s="2">
        <f t="shared" si="27"/>
        <v>300.15145561560314</v>
      </c>
      <c r="H260" s="2">
        <f t="shared" si="21"/>
        <v>2.8331883782926703</v>
      </c>
      <c r="I260" s="1">
        <f t="shared" si="22"/>
        <v>2</v>
      </c>
      <c r="J260" s="2">
        <f t="shared" si="23"/>
        <v>0.84382256482197104</v>
      </c>
      <c r="K260" s="10">
        <f t="shared" si="24"/>
        <v>18.360020448407749</v>
      </c>
    </row>
    <row r="261" spans="4:11" x14ac:dyDescent="0.3">
      <c r="D261" s="6">
        <v>256</v>
      </c>
      <c r="E261" s="2">
        <f t="shared" si="26"/>
        <v>8.4275914616904082</v>
      </c>
      <c r="F261" s="9">
        <f t="shared" si="25"/>
        <v>7.4362074505647282</v>
      </c>
      <c r="G261" s="2">
        <f t="shared" si="27"/>
        <v>292.70412633939196</v>
      </c>
      <c r="H261" s="2">
        <f t="shared" si="21"/>
        <v>2.8312703554096559</v>
      </c>
      <c r="I261" s="1">
        <f t="shared" si="22"/>
        <v>2</v>
      </c>
      <c r="J261" s="2">
        <f t="shared" si="23"/>
        <v>0.84275914616904091</v>
      </c>
      <c r="K261" s="10">
        <f t="shared" si="24"/>
        <v>18.371600407563673</v>
      </c>
    </row>
    <row r="262" spans="4:11" x14ac:dyDescent="0.3">
      <c r="D262" s="6">
        <v>257</v>
      </c>
      <c r="E262" s="2">
        <f t="shared" si="26"/>
        <v>8.4161026709310232</v>
      </c>
      <c r="F262" s="9">
        <f t="shared" si="25"/>
        <v>7.4241988498412823</v>
      </c>
      <c r="G262" s="2">
        <f t="shared" si="27"/>
        <v>285.26791888882724</v>
      </c>
      <c r="H262" s="2">
        <f t="shared" ref="H262:H308" si="28">B$10*(E262^B$6)*(F262^B$7)</f>
        <v>2.8291972455363705</v>
      </c>
      <c r="I262" s="1">
        <f t="shared" ref="I262:I308" si="29">B$9</f>
        <v>2</v>
      </c>
      <c r="J262" s="2">
        <f t="shared" ref="J262:J308" si="30">B$8*E262</f>
        <v>0.84161026709310238</v>
      </c>
      <c r="K262" s="10">
        <f t="shared" ref="K262:K308" si="31">(1/B$6)*(E262^((B$7-B$6)/B$7))*(B$9^((1-B$7)/B$7))</f>
        <v>18.384135633101742</v>
      </c>
    </row>
    <row r="263" spans="4:11" x14ac:dyDescent="0.3">
      <c r="D263" s="6">
        <v>258</v>
      </c>
      <c r="E263" s="2">
        <f t="shared" si="26"/>
        <v>8.4036896493742912</v>
      </c>
      <c r="F263" s="9">
        <f t="shared" ref="F263:F308" si="32">IF(G262&gt;K262,F262+((F262/(1-B$7))*(((B$8*(1-B$6))-((B$6*B$9)/E263)))),(B$9^(1/B$7))*(B$10^(-1/B$7))*(E263^(-B$6/B$7)))</f>
        <v>7.411232387862924</v>
      </c>
      <c r="G263" s="2">
        <f t="shared" si="27"/>
        <v>277.84372003898596</v>
      </c>
      <c r="H263" s="2">
        <f t="shared" si="28"/>
        <v>2.8269562531626287</v>
      </c>
      <c r="I263" s="1">
        <f t="shared" si="29"/>
        <v>2</v>
      </c>
      <c r="J263" s="2">
        <f t="shared" si="30"/>
        <v>0.84036896493742919</v>
      </c>
      <c r="K263" s="10">
        <f t="shared" si="31"/>
        <v>18.397708151515399</v>
      </c>
    </row>
    <row r="264" spans="4:11" x14ac:dyDescent="0.3">
      <c r="D264" s="6">
        <v>259</v>
      </c>
      <c r="E264" s="2">
        <f t="shared" ref="E264:E307" si="33">E263+H263-I263-J263</f>
        <v>8.3902769375994914</v>
      </c>
      <c r="F264" s="9">
        <f t="shared" si="32"/>
        <v>7.3972312141529661</v>
      </c>
      <c r="G264" s="2">
        <f t="shared" ref="G264:G307" si="34">G263-F263</f>
        <v>270.43248765112304</v>
      </c>
      <c r="H264" s="2">
        <f t="shared" si="28"/>
        <v>2.8245334835254767</v>
      </c>
      <c r="I264" s="1">
        <f t="shared" si="29"/>
        <v>2</v>
      </c>
      <c r="J264" s="2">
        <f t="shared" si="30"/>
        <v>0.83902769375994923</v>
      </c>
      <c r="K264" s="10">
        <f t="shared" si="31"/>
        <v>18.41240758386602</v>
      </c>
    </row>
    <row r="265" spans="4:11" x14ac:dyDescent="0.3">
      <c r="D265" s="6">
        <v>260</v>
      </c>
      <c r="E265" s="2">
        <f t="shared" si="33"/>
        <v>8.3757827273650189</v>
      </c>
      <c r="F265" s="9">
        <f t="shared" si="32"/>
        <v>7.3821122349152333</v>
      </c>
      <c r="G265" s="2">
        <f t="shared" si="34"/>
        <v>263.03525643697009</v>
      </c>
      <c r="H265" s="2">
        <f t="shared" si="28"/>
        <v>2.8219138406850712</v>
      </c>
      <c r="I265" s="1">
        <f t="shared" si="29"/>
        <v>2</v>
      </c>
      <c r="J265" s="2">
        <f t="shared" si="30"/>
        <v>0.83757827273650198</v>
      </c>
      <c r="K265" s="10">
        <f t="shared" si="31"/>
        <v>18.428331943385775</v>
      </c>
    </row>
    <row r="266" spans="4:11" x14ac:dyDescent="0.3">
      <c r="D266" s="6">
        <v>261</v>
      </c>
      <c r="E266" s="2">
        <f t="shared" si="33"/>
        <v>8.3601182953135886</v>
      </c>
      <c r="F266" s="9">
        <f t="shared" si="32"/>
        <v>7.3657855921020223</v>
      </c>
      <c r="G266" s="2">
        <f t="shared" si="34"/>
        <v>255.65314420205485</v>
      </c>
      <c r="H266" s="2">
        <f t="shared" si="28"/>
        <v>2.8190809148568361</v>
      </c>
      <c r="I266" s="1">
        <f t="shared" si="29"/>
        <v>2</v>
      </c>
      <c r="J266" s="2">
        <f t="shared" si="30"/>
        <v>0.83601182953135889</v>
      </c>
      <c r="K266" s="10">
        <f t="shared" si="31"/>
        <v>18.445588532902295</v>
      </c>
    </row>
    <row r="267" spans="4:11" x14ac:dyDescent="0.3">
      <c r="D267" s="6">
        <v>262</v>
      </c>
      <c r="E267" s="2">
        <f t="shared" si="33"/>
        <v>8.3431873806390655</v>
      </c>
      <c r="F267" s="9">
        <f t="shared" si="32"/>
        <v>7.3481540965092833</v>
      </c>
      <c r="G267" s="2">
        <f t="shared" si="34"/>
        <v>248.28735860995283</v>
      </c>
      <c r="H267" s="2">
        <f t="shared" si="28"/>
        <v>2.8160168576451743</v>
      </c>
      <c r="I267" s="1">
        <f t="shared" si="29"/>
        <v>2</v>
      </c>
      <c r="J267" s="2">
        <f t="shared" si="30"/>
        <v>0.83431873806390655</v>
      </c>
      <c r="K267" s="10">
        <f t="shared" si="31"/>
        <v>18.464294957266986</v>
      </c>
    </row>
    <row r="268" spans="4:11" x14ac:dyDescent="0.3">
      <c r="D268" s="6">
        <v>263</v>
      </c>
      <c r="E268" s="2">
        <f t="shared" si="33"/>
        <v>8.3248855002203328</v>
      </c>
      <c r="F268" s="9">
        <f t="shared" si="32"/>
        <v>7.3291126103676447</v>
      </c>
      <c r="G268" s="2">
        <f t="shared" si="34"/>
        <v>240.93920451344354</v>
      </c>
      <c r="H268" s="2">
        <f t="shared" si="28"/>
        <v>2.8127022436153597</v>
      </c>
      <c r="I268" s="1">
        <f t="shared" si="29"/>
        <v>2</v>
      </c>
      <c r="J268" s="2">
        <f t="shared" si="30"/>
        <v>0.83248855002203337</v>
      </c>
      <c r="K268" s="10">
        <f t="shared" si="31"/>
        <v>18.484580268731953</v>
      </c>
    </row>
    <row r="269" spans="4:11" x14ac:dyDescent="0.3">
      <c r="D269" s="6">
        <v>264</v>
      </c>
      <c r="E269" s="2">
        <f t="shared" si="33"/>
        <v>8.3050991938136587</v>
      </c>
      <c r="F269" s="9">
        <f t="shared" si="32"/>
        <v>7.3085473743586338</v>
      </c>
      <c r="G269" s="2">
        <f t="shared" si="34"/>
        <v>233.6100919030759</v>
      </c>
      <c r="H269" s="2">
        <f t="shared" si="28"/>
        <v>2.8091159163930897</v>
      </c>
      <c r="I269" s="1">
        <f t="shared" si="29"/>
        <v>2</v>
      </c>
      <c r="J269" s="2">
        <f t="shared" si="30"/>
        <v>0.83050991938136587</v>
      </c>
      <c r="K269" s="10">
        <f t="shared" si="31"/>
        <v>18.506586266569688</v>
      </c>
    </row>
    <row r="270" spans="4:11" x14ac:dyDescent="0.3">
      <c r="D270" s="6">
        <v>265</v>
      </c>
      <c r="E270" s="2">
        <f t="shared" si="33"/>
        <v>8.2837051908253834</v>
      </c>
      <c r="F270" s="9">
        <f t="shared" si="32"/>
        <v>7.2863352733635889</v>
      </c>
      <c r="G270" s="2">
        <f t="shared" si="34"/>
        <v>226.30154452871727</v>
      </c>
      <c r="H270" s="2">
        <f t="shared" si="28"/>
        <v>2.8052348171869381</v>
      </c>
      <c r="I270" s="1">
        <f t="shared" si="29"/>
        <v>2</v>
      </c>
      <c r="J270" s="2">
        <f t="shared" si="30"/>
        <v>0.82837051908253834</v>
      </c>
      <c r="K270" s="10">
        <f t="shared" si="31"/>
        <v>18.530468976307112</v>
      </c>
    </row>
    <row r="271" spans="4:11" x14ac:dyDescent="0.3">
      <c r="D271" s="6">
        <v>266</v>
      </c>
      <c r="E271" s="2">
        <f t="shared" si="33"/>
        <v>8.260569488929784</v>
      </c>
      <c r="F271" s="9">
        <f t="shared" si="32"/>
        <v>7.2623430345321101</v>
      </c>
      <c r="G271" s="2">
        <f t="shared" si="34"/>
        <v>219.01520925535368</v>
      </c>
      <c r="H271" s="2">
        <f t="shared" si="28"/>
        <v>2.8010337932774103</v>
      </c>
      <c r="I271" s="1">
        <f t="shared" si="29"/>
        <v>2</v>
      </c>
      <c r="J271" s="2">
        <f t="shared" si="30"/>
        <v>0.82605694889297843</v>
      </c>
      <c r="K271" s="10">
        <f t="shared" si="31"/>
        <v>18.556400338932821</v>
      </c>
    </row>
    <row r="272" spans="4:11" x14ac:dyDescent="0.3">
      <c r="D272" s="6">
        <v>267</v>
      </c>
      <c r="E272" s="2">
        <f t="shared" si="33"/>
        <v>8.2355463333142165</v>
      </c>
      <c r="F272" s="9">
        <f t="shared" si="32"/>
        <v>7.2364263504171804</v>
      </c>
      <c r="G272" s="2">
        <f t="shared" si="34"/>
        <v>211.75286622082157</v>
      </c>
      <c r="H272" s="2">
        <f t="shared" si="28"/>
        <v>2.7964853835941472</v>
      </c>
      <c r="I272" s="1">
        <f t="shared" si="29"/>
        <v>2</v>
      </c>
      <c r="J272" s="2">
        <f t="shared" si="30"/>
        <v>0.82355463333142165</v>
      </c>
      <c r="K272" s="10">
        <f t="shared" si="31"/>
        <v>18.584570146565738</v>
      </c>
    </row>
    <row r="273" spans="4:11" x14ac:dyDescent="0.3">
      <c r="D273" s="6">
        <v>268</v>
      </c>
      <c r="E273" s="2">
        <f t="shared" si="33"/>
        <v>8.2084770835769412</v>
      </c>
      <c r="F273" s="9">
        <f t="shared" si="32"/>
        <v>7.2084289189401032</v>
      </c>
      <c r="G273" s="2">
        <f t="shared" si="34"/>
        <v>204.51643987040438</v>
      </c>
      <c r="H273" s="2">
        <f t="shared" si="28"/>
        <v>2.7915595779937252</v>
      </c>
      <c r="I273" s="1">
        <f t="shared" si="29"/>
        <v>2</v>
      </c>
      <c r="J273" s="2">
        <f t="shared" si="30"/>
        <v>0.82084770835769416</v>
      </c>
      <c r="K273" s="10">
        <f t="shared" si="31"/>
        <v>18.615188268644189</v>
      </c>
    </row>
    <row r="274" spans="4:11" x14ac:dyDescent="0.3">
      <c r="D274" s="6">
        <v>269</v>
      </c>
      <c r="E274" s="2">
        <f t="shared" si="33"/>
        <v>8.1791889532129716</v>
      </c>
      <c r="F274" s="9">
        <f t="shared" si="32"/>
        <v>7.1781813907883043</v>
      </c>
      <c r="G274" s="2">
        <f t="shared" si="34"/>
        <v>197.30801095146427</v>
      </c>
      <c r="H274" s="2">
        <f t="shared" si="28"/>
        <v>2.7862235462332281</v>
      </c>
      <c r="I274" s="1">
        <f t="shared" si="29"/>
        <v>2</v>
      </c>
      <c r="J274" s="2">
        <f t="shared" si="30"/>
        <v>0.81791889532129725</v>
      </c>
      <c r="K274" s="10">
        <f t="shared" si="31"/>
        <v>18.648487222096829</v>
      </c>
    </row>
    <row r="275" spans="4:11" x14ac:dyDescent="0.3">
      <c r="D275" s="6">
        <v>270</v>
      </c>
      <c r="E275" s="2">
        <f t="shared" si="33"/>
        <v>8.147493604124902</v>
      </c>
      <c r="F275" s="9">
        <f t="shared" si="32"/>
        <v>7.1455002134725571</v>
      </c>
      <c r="G275" s="2">
        <f t="shared" si="34"/>
        <v>190.12982956067597</v>
      </c>
      <c r="H275" s="2">
        <f t="shared" si="28"/>
        <v>2.7804413318827637</v>
      </c>
      <c r="I275" s="1">
        <f t="shared" si="29"/>
        <v>2</v>
      </c>
      <c r="J275" s="2">
        <f t="shared" si="30"/>
        <v>0.81474936041249024</v>
      </c>
      <c r="K275" s="10">
        <f t="shared" si="31"/>
        <v>18.684725150697943</v>
      </c>
    </row>
    <row r="276" spans="4:11" x14ac:dyDescent="0.3">
      <c r="D276" s="6">
        <v>271</v>
      </c>
      <c r="E276" s="2">
        <f t="shared" si="33"/>
        <v>8.1131855755951765</v>
      </c>
      <c r="F276" s="9">
        <f t="shared" si="32"/>
        <v>7.1101863596258097</v>
      </c>
      <c r="G276" s="2">
        <f t="shared" si="34"/>
        <v>182.98432934720341</v>
      </c>
      <c r="H276" s="2">
        <f t="shared" si="28"/>
        <v>2.7741735054986498</v>
      </c>
      <c r="I276" s="1">
        <f t="shared" si="29"/>
        <v>2</v>
      </c>
      <c r="J276" s="2">
        <f t="shared" si="30"/>
        <v>0.81131855755951765</v>
      </c>
      <c r="K276" s="10">
        <f t="shared" si="31"/>
        <v>18.724189293559263</v>
      </c>
    </row>
    <row r="277" spans="4:11" x14ac:dyDescent="0.3">
      <c r="D277" s="6">
        <v>272</v>
      </c>
      <c r="E277" s="2">
        <f t="shared" si="33"/>
        <v>8.07604052353431</v>
      </c>
      <c r="F277" s="9">
        <f t="shared" si="32"/>
        <v>7.0720239251472954</v>
      </c>
      <c r="G277" s="2">
        <f t="shared" si="34"/>
        <v>175.87414298757761</v>
      </c>
      <c r="H277" s="2">
        <f t="shared" si="28"/>
        <v>2.7673767702436205</v>
      </c>
      <c r="I277" s="1">
        <f t="shared" si="29"/>
        <v>2</v>
      </c>
      <c r="J277" s="2">
        <f t="shared" si="30"/>
        <v>0.80760405235343102</v>
      </c>
      <c r="K277" s="10">
        <f t="shared" si="31"/>
        <v>18.767200041354979</v>
      </c>
    </row>
    <row r="278" spans="4:11" x14ac:dyDescent="0.3">
      <c r="D278" s="6">
        <v>273</v>
      </c>
      <c r="E278" s="2">
        <f t="shared" si="33"/>
        <v>8.0358132414244992</v>
      </c>
      <c r="F278" s="9">
        <f t="shared" si="32"/>
        <v>7.0307785803971123</v>
      </c>
      <c r="G278" s="2">
        <f t="shared" si="34"/>
        <v>168.80211906243031</v>
      </c>
      <c r="H278" s="2">
        <f t="shared" si="28"/>
        <v>2.7600035117328554</v>
      </c>
      <c r="I278" s="1">
        <f t="shared" si="29"/>
        <v>2</v>
      </c>
      <c r="J278" s="2">
        <f t="shared" si="30"/>
        <v>0.80358132414244998</v>
      </c>
      <c r="K278" s="10">
        <f t="shared" si="31"/>
        <v>18.814115702600219</v>
      </c>
    </row>
    <row r="279" spans="4:11" x14ac:dyDescent="0.3">
      <c r="D279" s="6">
        <v>274</v>
      </c>
      <c r="E279" s="2">
        <f t="shared" si="33"/>
        <v>7.9922354290149036</v>
      </c>
      <c r="F279" s="9">
        <f t="shared" si="32"/>
        <v>6.9861958547155103</v>
      </c>
      <c r="G279" s="2">
        <f t="shared" si="34"/>
        <v>161.7713404820332</v>
      </c>
      <c r="H279" s="2">
        <f t="shared" si="28"/>
        <v>2.7520012821283983</v>
      </c>
      <c r="I279" s="1">
        <f t="shared" si="29"/>
        <v>2</v>
      </c>
      <c r="J279" s="2">
        <f t="shared" si="30"/>
        <v>0.79922354290149045</v>
      </c>
      <c r="K279" s="10">
        <f t="shared" si="31"/>
        <v>18.865338132702316</v>
      </c>
    </row>
    <row r="280" spans="4:11" x14ac:dyDescent="0.3">
      <c r="D280" s="6">
        <v>275</v>
      </c>
      <c r="E280" s="2">
        <f t="shared" si="33"/>
        <v>7.945013168241811</v>
      </c>
      <c r="F280" s="9">
        <f t="shared" si="32"/>
        <v>6.9379992309295924</v>
      </c>
      <c r="G280" s="2">
        <f t="shared" si="34"/>
        <v>154.78514462731769</v>
      </c>
      <c r="H280" s="2">
        <f t="shared" si="28"/>
        <v>2.7433122062983846</v>
      </c>
      <c r="I280" s="1">
        <f t="shared" si="29"/>
        <v>2</v>
      </c>
      <c r="J280" s="2">
        <f t="shared" si="30"/>
        <v>0.79450131682418113</v>
      </c>
      <c r="K280" s="10">
        <f t="shared" si="31"/>
        <v>18.921319417745487</v>
      </c>
    </row>
    <row r="281" spans="4:11" x14ac:dyDescent="0.3">
      <c r="D281" s="6">
        <v>276</v>
      </c>
      <c r="E281" s="2">
        <f t="shared" si="33"/>
        <v>7.8938240577160137</v>
      </c>
      <c r="F281" s="9">
        <f t="shared" si="32"/>
        <v>6.8858880220204615</v>
      </c>
      <c r="G281" s="2">
        <f t="shared" si="34"/>
        <v>147.8471453963881</v>
      </c>
      <c r="H281" s="2">
        <f t="shared" si="28"/>
        <v>2.7338722950659986</v>
      </c>
      <c r="I281" s="1">
        <f t="shared" si="29"/>
        <v>2</v>
      </c>
      <c r="J281" s="2">
        <f t="shared" si="30"/>
        <v>0.78938240577160146</v>
      </c>
      <c r="K281" s="10">
        <f t="shared" si="31"/>
        <v>18.982569856027705</v>
      </c>
    </row>
    <row r="282" spans="4:11" x14ac:dyDescent="0.3">
      <c r="D282" s="6">
        <v>277</v>
      </c>
      <c r="E282" s="2">
        <f t="shared" si="33"/>
        <v>7.8383139470104108</v>
      </c>
      <c r="F282" s="9">
        <f t="shared" si="32"/>
        <v>6.8295349964906196</v>
      </c>
      <c r="G282" s="2">
        <f t="shared" si="34"/>
        <v>140.96125737436765</v>
      </c>
      <c r="H282" s="2">
        <f t="shared" si="28"/>
        <v>2.7236106470137589</v>
      </c>
      <c r="I282" s="1">
        <f t="shared" si="29"/>
        <v>2</v>
      </c>
      <c r="J282" s="2">
        <f t="shared" si="30"/>
        <v>0.78383139470104113</v>
      </c>
      <c r="K282" s="10">
        <f t="shared" si="31"/>
        <v>19.049667547360848</v>
      </c>
    </row>
    <row r="283" spans="4:11" x14ac:dyDescent="0.3">
      <c r="D283" s="6">
        <v>278</v>
      </c>
      <c r="E283" s="2">
        <f t="shared" si="33"/>
        <v>7.7780931993231288</v>
      </c>
      <c r="F283" s="9">
        <f t="shared" si="32"/>
        <v>6.768583711833962</v>
      </c>
      <c r="G283" s="2">
        <f t="shared" si="34"/>
        <v>134.13172237787703</v>
      </c>
      <c r="H283" s="2">
        <f t="shared" si="28"/>
        <v>2.7124485157330112</v>
      </c>
      <c r="I283" s="1">
        <f t="shared" si="29"/>
        <v>2</v>
      </c>
      <c r="J283" s="2">
        <f t="shared" si="30"/>
        <v>0.77780931993231295</v>
      </c>
      <c r="K283" s="10">
        <f t="shared" si="31"/>
        <v>19.123269988836245</v>
      </c>
    </row>
    <row r="284" spans="4:11" x14ac:dyDescent="0.3">
      <c r="D284" s="6">
        <v>279</v>
      </c>
      <c r="E284" s="2">
        <f t="shared" si="33"/>
        <v>7.712732395123826</v>
      </c>
      <c r="F284" s="9">
        <f t="shared" si="32"/>
        <v>6.7026455063735746</v>
      </c>
      <c r="G284" s="2">
        <f t="shared" si="34"/>
        <v>127.36313866604306</v>
      </c>
      <c r="H284" s="2">
        <f t="shared" si="28"/>
        <v>2.7002982134743534</v>
      </c>
      <c r="I284" s="1">
        <f t="shared" si="29"/>
        <v>2</v>
      </c>
      <c r="J284" s="2">
        <f t="shared" si="30"/>
        <v>0.77127323951238269</v>
      </c>
      <c r="K284" s="10">
        <f t="shared" si="31"/>
        <v>19.204128194306492</v>
      </c>
    </row>
    <row r="285" spans="4:11" x14ac:dyDescent="0.3">
      <c r="D285" s="6">
        <v>280</v>
      </c>
      <c r="E285" s="2">
        <f t="shared" si="33"/>
        <v>7.6417573690857967</v>
      </c>
      <c r="F285" s="9">
        <f t="shared" si="32"/>
        <v>6.6312960879073932</v>
      </c>
      <c r="G285" s="2">
        <f t="shared" si="34"/>
        <v>120.66049315966949</v>
      </c>
      <c r="H285" s="2">
        <f t="shared" si="28"/>
        <v>2.6870618143863179</v>
      </c>
      <c r="I285" s="1">
        <f t="shared" si="29"/>
        <v>2</v>
      </c>
      <c r="J285" s="2">
        <f t="shared" si="30"/>
        <v>0.76417573690857976</v>
      </c>
      <c r="K285" s="10">
        <f t="shared" si="31"/>
        <v>19.293104014927632</v>
      </c>
    </row>
    <row r="286" spans="4:11" x14ac:dyDescent="0.3">
      <c r="D286" s="6">
        <v>281</v>
      </c>
      <c r="E286" s="2">
        <f t="shared" si="33"/>
        <v>7.5646434465635348</v>
      </c>
      <c r="F286" s="9">
        <f t="shared" si="32"/>
        <v>6.5540716421200695</v>
      </c>
      <c r="G286" s="2">
        <f t="shared" si="34"/>
        <v>114.0291970717621</v>
      </c>
      <c r="H286" s="2">
        <f t="shared" si="28"/>
        <v>2.6726296102566924</v>
      </c>
      <c r="I286" s="1">
        <f t="shared" si="29"/>
        <v>2</v>
      </c>
      <c r="J286" s="2">
        <f t="shared" si="30"/>
        <v>0.75646434465635348</v>
      </c>
      <c r="K286" s="10">
        <f t="shared" si="31"/>
        <v>19.391191556703525</v>
      </c>
    </row>
    <row r="287" spans="4:11" x14ac:dyDescent="0.3">
      <c r="D287" s="6">
        <v>282</v>
      </c>
      <c r="E287" s="2">
        <f t="shared" si="33"/>
        <v>7.4808087121638733</v>
      </c>
      <c r="F287" s="9">
        <f t="shared" si="32"/>
        <v>6.4704643632001124</v>
      </c>
      <c r="G287" s="2">
        <f t="shared" si="34"/>
        <v>107.47512542964203</v>
      </c>
      <c r="H287" s="2">
        <f t="shared" si="28"/>
        <v>2.6568782579374588</v>
      </c>
      <c r="I287" s="1">
        <f t="shared" si="29"/>
        <v>2</v>
      </c>
      <c r="J287" s="2">
        <f t="shared" si="30"/>
        <v>0.74808087121638733</v>
      </c>
      <c r="K287" s="10">
        <f t="shared" si="31"/>
        <v>19.499543893025454</v>
      </c>
    </row>
    <row r="288" spans="4:11" x14ac:dyDescent="0.3">
      <c r="D288" s="6">
        <v>283</v>
      </c>
      <c r="E288" s="2">
        <f t="shared" si="33"/>
        <v>7.3896060988849435</v>
      </c>
      <c r="F288" s="9">
        <f t="shared" si="32"/>
        <v>6.3799172815470806</v>
      </c>
      <c r="G288" s="2">
        <f t="shared" si="34"/>
        <v>101.00466106644193</v>
      </c>
      <c r="H288" s="2">
        <f t="shared" si="28"/>
        <v>2.6396685390574972</v>
      </c>
      <c r="I288" s="1">
        <f t="shared" si="29"/>
        <v>2</v>
      </c>
      <c r="J288" s="2">
        <f t="shared" si="30"/>
        <v>0.73896060988849444</v>
      </c>
      <c r="K288" s="10">
        <f t="shared" si="31"/>
        <v>19.619506692963597</v>
      </c>
    </row>
    <row r="289" spans="4:11" x14ac:dyDescent="0.3">
      <c r="D289" s="6">
        <v>284</v>
      </c>
      <c r="E289" s="2">
        <f t="shared" si="33"/>
        <v>7.2903140280539471</v>
      </c>
      <c r="F289" s="9">
        <f t="shared" si="32"/>
        <v>6.2818182259298361</v>
      </c>
      <c r="G289" s="2">
        <f t="shared" si="34"/>
        <v>94.624743784894846</v>
      </c>
      <c r="H289" s="2">
        <f t="shared" si="28"/>
        <v>2.6208426271761276</v>
      </c>
      <c r="I289" s="1">
        <f t="shared" si="29"/>
        <v>2</v>
      </c>
      <c r="J289" s="2">
        <f t="shared" si="30"/>
        <v>0.7290314028053948</v>
      </c>
      <c r="K289" s="10">
        <f t="shared" si="31"/>
        <v>19.752660986084273</v>
      </c>
    </row>
    <row r="290" spans="4:11" x14ac:dyDescent="0.3">
      <c r="D290" s="6">
        <v>285</v>
      </c>
      <c r="E290" s="2">
        <f t="shared" si="33"/>
        <v>7.1821252524246795</v>
      </c>
      <c r="F290" s="9">
        <f t="shared" si="32"/>
        <v>6.1754927055798188</v>
      </c>
      <c r="G290" s="2">
        <f t="shared" si="34"/>
        <v>88.342925558965007</v>
      </c>
      <c r="H290" s="2">
        <f t="shared" si="28"/>
        <v>2.6002207221739719</v>
      </c>
      <c r="I290" s="1">
        <f t="shared" si="29"/>
        <v>2</v>
      </c>
      <c r="J290" s="2">
        <f t="shared" si="30"/>
        <v>0.71821252524246804</v>
      </c>
      <c r="K290" s="10">
        <f t="shared" si="31"/>
        <v>19.900878149154529</v>
      </c>
    </row>
    <row r="291" spans="4:11" x14ac:dyDescent="0.3">
      <c r="D291" s="6">
        <v>286</v>
      </c>
      <c r="E291" s="2">
        <f t="shared" si="33"/>
        <v>7.0641334493561843</v>
      </c>
      <c r="F291" s="9">
        <f t="shared" si="32"/>
        <v>6.0601954248026964</v>
      </c>
      <c r="G291" s="2">
        <f t="shared" si="34"/>
        <v>82.167432853385193</v>
      </c>
      <c r="H291" s="2">
        <f t="shared" si="28"/>
        <v>2.5775968618089995</v>
      </c>
      <c r="I291" s="1">
        <f t="shared" si="29"/>
        <v>2</v>
      </c>
      <c r="J291" s="2">
        <f t="shared" si="30"/>
        <v>0.70641334493561847</v>
      </c>
      <c r="K291" s="10">
        <f t="shared" si="31"/>
        <v>20.066391466693606</v>
      </c>
    </row>
    <row r="292" spans="4:11" x14ac:dyDescent="0.3">
      <c r="D292" s="6">
        <v>287</v>
      </c>
      <c r="E292" s="2">
        <f t="shared" si="33"/>
        <v>6.9353169662295651</v>
      </c>
      <c r="F292" s="9">
        <f t="shared" si="32"/>
        <v>5.9351000384129726</v>
      </c>
      <c r="G292" s="2">
        <f t="shared" si="34"/>
        <v>76.107237428582494</v>
      </c>
      <c r="H292" s="2">
        <f t="shared" si="28"/>
        <v>2.5527336488471626</v>
      </c>
      <c r="I292" s="1">
        <f t="shared" si="29"/>
        <v>2</v>
      </c>
      <c r="J292" s="2">
        <f t="shared" si="30"/>
        <v>0.69353169662295655</v>
      </c>
      <c r="K292" s="10">
        <f t="shared" si="31"/>
        <v>20.251890506820171</v>
      </c>
    </row>
    <row r="293" spans="4:11" x14ac:dyDescent="0.3">
      <c r="D293" s="6">
        <v>288</v>
      </c>
      <c r="E293" s="2">
        <f t="shared" si="33"/>
        <v>6.79451891845377</v>
      </c>
      <c r="F293" s="9">
        <f t="shared" si="32"/>
        <v>5.7992866042070421</v>
      </c>
      <c r="G293" s="2">
        <f t="shared" si="34"/>
        <v>70.172137390169524</v>
      </c>
      <c r="H293" s="2">
        <f t="shared" si="28"/>
        <v>2.5253555277080273</v>
      </c>
      <c r="I293" s="1">
        <f t="shared" si="29"/>
        <v>2</v>
      </c>
      <c r="J293" s="2">
        <f t="shared" si="30"/>
        <v>0.67945189184537702</v>
      </c>
      <c r="K293" s="10">
        <f t="shared" si="31"/>
        <v>20.460647429422846</v>
      </c>
    </row>
    <row r="294" spans="4:11" x14ac:dyDescent="0.3">
      <c r="D294" s="6">
        <v>289</v>
      </c>
      <c r="E294" s="2">
        <f t="shared" si="33"/>
        <v>6.6404225543164204</v>
      </c>
      <c r="F294" s="9">
        <f t="shared" si="32"/>
        <v>5.6517259620706142</v>
      </c>
      <c r="G294" s="2">
        <f t="shared" si="34"/>
        <v>64.372850785962484</v>
      </c>
      <c r="H294" s="2">
        <f t="shared" si="28"/>
        <v>2.4951400888247615</v>
      </c>
      <c r="I294" s="1">
        <f t="shared" si="29"/>
        <v>2</v>
      </c>
      <c r="J294" s="2">
        <f t="shared" si="30"/>
        <v>0.66404225543164208</v>
      </c>
      <c r="K294" s="10">
        <f t="shared" si="31"/>
        <v>20.696688817826672</v>
      </c>
    </row>
    <row r="295" spans="4:11" x14ac:dyDescent="0.3">
      <c r="D295" s="6">
        <v>290</v>
      </c>
      <c r="E295" s="2">
        <f t="shared" si="33"/>
        <v>6.4715203877095391</v>
      </c>
      <c r="F295" s="9">
        <f t="shared" si="32"/>
        <v>5.4912599235238568</v>
      </c>
      <c r="G295" s="2">
        <f t="shared" si="34"/>
        <v>58.72112482389187</v>
      </c>
      <c r="H295" s="2">
        <f t="shared" si="28"/>
        <v>2.4617066414059785</v>
      </c>
      <c r="I295" s="1">
        <f t="shared" si="29"/>
        <v>2</v>
      </c>
      <c r="J295" s="2">
        <f t="shared" si="30"/>
        <v>0.64715203877095395</v>
      </c>
      <c r="K295" s="10">
        <f t="shared" si="31"/>
        <v>20.965033760036597</v>
      </c>
    </row>
    <row r="296" spans="4:11" x14ac:dyDescent="0.3">
      <c r="D296" s="6">
        <v>291</v>
      </c>
      <c r="E296" s="2">
        <f t="shared" si="33"/>
        <v>6.2860749903445639</v>
      </c>
      <c r="F296" s="9">
        <f t="shared" si="32"/>
        <v>5.3165756136581006</v>
      </c>
      <c r="G296" s="2">
        <f t="shared" si="34"/>
        <v>53.229864900368014</v>
      </c>
      <c r="H296" s="2">
        <f t="shared" si="28"/>
        <v>2.4246009237110497</v>
      </c>
      <c r="I296" s="1">
        <f t="shared" si="29"/>
        <v>2</v>
      </c>
      <c r="J296" s="2">
        <f t="shared" si="30"/>
        <v>0.62860749903445645</v>
      </c>
      <c r="K296" s="10">
        <f t="shared" si="31"/>
        <v>21.272030601984515</v>
      </c>
    </row>
    <row r="297" spans="4:11" x14ac:dyDescent="0.3">
      <c r="D297" s="6">
        <v>292</v>
      </c>
      <c r="E297" s="2">
        <f t="shared" si="33"/>
        <v>6.0820684150211575</v>
      </c>
      <c r="F297" s="9">
        <f t="shared" si="32"/>
        <v>5.126171432493007</v>
      </c>
      <c r="G297" s="2">
        <f t="shared" si="34"/>
        <v>47.913289286709912</v>
      </c>
      <c r="H297" s="2">
        <f t="shared" si="28"/>
        <v>2.3832742216100899</v>
      </c>
      <c r="I297" s="1">
        <f t="shared" si="29"/>
        <v>2</v>
      </c>
      <c r="J297" s="2">
        <f t="shared" si="30"/>
        <v>0.60820684150211579</v>
      </c>
      <c r="K297" s="10">
        <f t="shared" si="31"/>
        <v>21.625844575821176</v>
      </c>
    </row>
    <row r="298" spans="4:11" x14ac:dyDescent="0.3">
      <c r="D298" s="6">
        <v>293</v>
      </c>
      <c r="E298" s="2">
        <f t="shared" si="33"/>
        <v>5.857135795129131</v>
      </c>
      <c r="F298" s="9">
        <f t="shared" si="32"/>
        <v>4.918310640905216</v>
      </c>
      <c r="G298" s="2">
        <f t="shared" si="34"/>
        <v>42.787117854216902</v>
      </c>
      <c r="H298" s="2">
        <f t="shared" si="28"/>
        <v>2.3370541704160428</v>
      </c>
      <c r="I298" s="1">
        <f t="shared" si="29"/>
        <v>2</v>
      </c>
      <c r="J298" s="2">
        <f t="shared" si="30"/>
        <v>0.58571357951291314</v>
      </c>
      <c r="K298" s="10">
        <f t="shared" si="31"/>
        <v>22.03718316632866</v>
      </c>
    </row>
    <row r="299" spans="4:11" x14ac:dyDescent="0.3">
      <c r="D299" s="6">
        <v>294</v>
      </c>
      <c r="E299" s="2">
        <f t="shared" si="33"/>
        <v>5.6084763860322608</v>
      </c>
      <c r="F299" s="9">
        <f t="shared" si="32"/>
        <v>4.6909560355449553</v>
      </c>
      <c r="G299" s="2">
        <f t="shared" si="34"/>
        <v>37.868807213311683</v>
      </c>
      <c r="H299" s="2">
        <f t="shared" si="28"/>
        <v>2.285102793513857</v>
      </c>
      <c r="I299" s="1">
        <f t="shared" si="29"/>
        <v>2</v>
      </c>
      <c r="J299" s="2">
        <f t="shared" si="30"/>
        <v>0.56084763860322606</v>
      </c>
      <c r="K299" s="10">
        <f t="shared" si="31"/>
        <v>22.520409337186798</v>
      </c>
    </row>
    <row r="300" spans="4:11" x14ac:dyDescent="0.3">
      <c r="D300" s="6">
        <v>295</v>
      </c>
      <c r="E300" s="2">
        <f t="shared" si="33"/>
        <v>5.3327315409428913</v>
      </c>
      <c r="F300" s="9">
        <f t="shared" si="32"/>
        <v>4.4416745536704605</v>
      </c>
      <c r="G300" s="2">
        <f t="shared" si="34"/>
        <v>33.177851177766726</v>
      </c>
      <c r="H300" s="2">
        <f t="shared" si="28"/>
        <v>2.2263542201732855</v>
      </c>
      <c r="I300" s="1">
        <f t="shared" si="29"/>
        <v>2</v>
      </c>
      <c r="J300" s="2">
        <f t="shared" si="30"/>
        <v>0.5332731540942891</v>
      </c>
      <c r="K300" s="10">
        <f t="shared" si="31"/>
        <v>23.095313796602401</v>
      </c>
    </row>
    <row r="301" spans="4:11" x14ac:dyDescent="0.3">
      <c r="D301" s="6">
        <v>296</v>
      </c>
      <c r="E301" s="2">
        <f t="shared" si="33"/>
        <v>5.025812607021888</v>
      </c>
      <c r="F301" s="9">
        <f t="shared" si="32"/>
        <v>4.1674917645794789</v>
      </c>
      <c r="G301" s="2">
        <f t="shared" si="34"/>
        <v>28.736176624096267</v>
      </c>
      <c r="H301" s="2">
        <f t="shared" si="28"/>
        <v>2.159418598321774</v>
      </c>
      <c r="I301" s="1">
        <f t="shared" si="29"/>
        <v>2</v>
      </c>
      <c r="J301" s="2">
        <f t="shared" si="30"/>
        <v>0.50258126070218878</v>
      </c>
      <c r="K301" s="10">
        <f t="shared" si="31"/>
        <v>23.790062458234967</v>
      </c>
    </row>
    <row r="302" spans="4:11" x14ac:dyDescent="0.3">
      <c r="D302" s="6">
        <v>297</v>
      </c>
      <c r="E302" s="2">
        <f t="shared" si="33"/>
        <v>4.6826499446414731</v>
      </c>
      <c r="F302" s="9">
        <f t="shared" si="32"/>
        <v>3.8646579748156431</v>
      </c>
      <c r="G302" s="2">
        <f t="shared" si="34"/>
        <v>24.568684859516786</v>
      </c>
      <c r="H302" s="2">
        <f t="shared" si="28"/>
        <v>2.0824266871499324</v>
      </c>
      <c r="I302" s="1">
        <f t="shared" si="29"/>
        <v>2</v>
      </c>
      <c r="J302" s="2">
        <f t="shared" si="30"/>
        <v>0.46826499446414732</v>
      </c>
      <c r="K302" s="10">
        <f t="shared" si="31"/>
        <v>24.646365317165277</v>
      </c>
    </row>
    <row r="303" spans="4:11" x14ac:dyDescent="0.3">
      <c r="D303" s="6">
        <v>298</v>
      </c>
      <c r="E303" s="2">
        <f t="shared" si="33"/>
        <v>4.2968116373272585</v>
      </c>
      <c r="F303" s="9">
        <f t="shared" si="32"/>
        <v>3.5927790110821727</v>
      </c>
      <c r="G303" s="2">
        <f t="shared" si="34"/>
        <v>20.704026884701143</v>
      </c>
      <c r="H303" s="2">
        <f t="shared" si="28"/>
        <v>2.0000000000000004</v>
      </c>
      <c r="I303" s="1">
        <f t="shared" si="29"/>
        <v>2</v>
      </c>
      <c r="J303" s="2">
        <f t="shared" si="30"/>
        <v>0.42968116373272586</v>
      </c>
      <c r="K303" s="10">
        <f t="shared" si="31"/>
        <v>25.729157775271663</v>
      </c>
    </row>
    <row r="304" spans="4:11" x14ac:dyDescent="0.3">
      <c r="D304" s="6">
        <v>299</v>
      </c>
      <c r="E304" s="2">
        <f t="shared" si="33"/>
        <v>3.8671304735945333</v>
      </c>
      <c r="F304" s="9">
        <f t="shared" si="32"/>
        <v>4.207912890617405</v>
      </c>
      <c r="G304" s="2">
        <f t="shared" si="34"/>
        <v>17.111247873618971</v>
      </c>
      <c r="H304" s="2">
        <f t="shared" si="28"/>
        <v>2</v>
      </c>
      <c r="I304" s="1">
        <f t="shared" si="29"/>
        <v>2</v>
      </c>
      <c r="J304" s="2">
        <f t="shared" si="30"/>
        <v>0.38671304735945333</v>
      </c>
      <c r="K304" s="10">
        <f t="shared" si="31"/>
        <v>27.120913615896374</v>
      </c>
    </row>
    <row r="305" spans="4:11" x14ac:dyDescent="0.3">
      <c r="D305" s="6">
        <v>300</v>
      </c>
      <c r="E305" s="2">
        <f t="shared" si="33"/>
        <v>3.4804174262350802</v>
      </c>
      <c r="F305" s="9">
        <f t="shared" si="32"/>
        <v>4.928366270345915</v>
      </c>
      <c r="G305" s="2">
        <f t="shared" si="34"/>
        <v>12.903334983001567</v>
      </c>
      <c r="H305" s="2">
        <f t="shared" si="28"/>
        <v>2</v>
      </c>
      <c r="I305" s="1">
        <f t="shared" si="29"/>
        <v>2</v>
      </c>
      <c r="J305" s="2">
        <f t="shared" si="30"/>
        <v>0.34804174262350807</v>
      </c>
      <c r="K305" s="10">
        <f t="shared" si="31"/>
        <v>28.587953083635174</v>
      </c>
    </row>
    <row r="306" spans="4:11" x14ac:dyDescent="0.3">
      <c r="D306" s="18">
        <v>301</v>
      </c>
      <c r="E306" s="19">
        <f t="shared" si="33"/>
        <v>3.1323756836115724</v>
      </c>
      <c r="F306" s="20">
        <f t="shared" si="32"/>
        <v>5.772171317719347</v>
      </c>
      <c r="G306" s="19">
        <f t="shared" si="34"/>
        <v>7.9749687126556523</v>
      </c>
      <c r="H306" s="19">
        <f t="shared" si="28"/>
        <v>2</v>
      </c>
      <c r="I306" s="21">
        <f t="shared" si="29"/>
        <v>2</v>
      </c>
      <c r="J306" s="19">
        <f t="shared" si="30"/>
        <v>0.31323756836115724</v>
      </c>
      <c r="K306" s="22">
        <f t="shared" si="31"/>
        <v>30.134348462107084</v>
      </c>
    </row>
    <row r="307" spans="4:11" ht="15" thickBot="1" x14ac:dyDescent="0.35">
      <c r="D307" s="13">
        <v>302</v>
      </c>
      <c r="E307" s="14">
        <f t="shared" si="33"/>
        <v>2.8191381152504151</v>
      </c>
      <c r="F307" s="15">
        <f t="shared" si="32"/>
        <v>6.7604475587735431</v>
      </c>
      <c r="G307" s="14">
        <f t="shared" si="34"/>
        <v>2.2027973949363053</v>
      </c>
      <c r="H307" s="14">
        <f t="shared" si="28"/>
        <v>1.9999999999999998</v>
      </c>
      <c r="I307" s="16">
        <f t="shared" si="29"/>
        <v>2</v>
      </c>
      <c r="J307" s="14">
        <f t="shared" si="30"/>
        <v>0.28191381152504152</v>
      </c>
      <c r="K307" s="17">
        <f t="shared" si="31"/>
        <v>31.764392315150197</v>
      </c>
    </row>
    <row r="308" spans="4:11" x14ac:dyDescent="0.3">
      <c r="D308" s="6">
        <v>303</v>
      </c>
      <c r="E308" s="2">
        <f t="shared" ref="E308" si="35">E307+H307-I307-J307</f>
        <v>2.5372243037253734</v>
      </c>
      <c r="F308" s="9">
        <f t="shared" si="32"/>
        <v>7.9179304769812733</v>
      </c>
      <c r="G308" s="2">
        <f t="shared" ref="G308" si="36">G307-F307</f>
        <v>-4.5576501638372378</v>
      </c>
      <c r="H308" s="2">
        <f t="shared" si="28"/>
        <v>2</v>
      </c>
      <c r="I308" s="1">
        <f t="shared" si="29"/>
        <v>2</v>
      </c>
      <c r="J308" s="2">
        <f t="shared" si="30"/>
        <v>0.25372243037253733</v>
      </c>
      <c r="K308" s="10">
        <f t="shared" si="31"/>
        <v>33.482609402341204</v>
      </c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 t="s">
        <v>14</v>
      </c>
      <c r="E310" s="2"/>
      <c r="F310" s="24">
        <f>(B7/(B6*B8))*LN(((B6*B8*G6*(E6^(B6/B7)))+(B7*(B9^(1/B7))))/(B7*(B9^(1/B7))))</f>
        <v>60.972723412111961</v>
      </c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348AB6-A4D4-46BB-9B7B-F2CAB16F3BEC}">
  <dimension ref="A3:K701"/>
  <sheetViews>
    <sheetView zoomScale="130" zoomScaleNormal="130" workbookViewId="0">
      <selection activeCell="W14" sqref="W14"/>
    </sheetView>
  </sheetViews>
  <sheetFormatPr defaultRowHeight="14.4" x14ac:dyDescent="0.3"/>
  <cols>
    <col min="1" max="1" width="4.88671875" customWidth="1"/>
    <col min="2" max="2" width="5.33203125" customWidth="1"/>
    <col min="6" max="6" width="25.3320312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12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</v>
      </c>
      <c r="F6" s="12">
        <v>113.86322180000001</v>
      </c>
      <c r="G6" s="2">
        <v>2000</v>
      </c>
      <c r="H6" s="2">
        <f t="shared" ref="H6:H69" si="0">B$10*(E6^B$6)*(F6^B$7)</f>
        <v>2.5779630815981252</v>
      </c>
      <c r="I6" s="1">
        <f t="shared" ref="I6:I69" si="1">B$9</f>
        <v>2</v>
      </c>
      <c r="J6" s="2">
        <f t="shared" ref="J6:J69" si="2">B$8*E6</f>
        <v>0.1</v>
      </c>
      <c r="K6" s="10">
        <f t="shared" ref="K6:K69" si="3">(1/B$6)*(E6^((B$7-B$6)/B$7))*(B$9^((1-B$7)/B$7))</f>
        <v>53.333333333333336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1.4779630815981251</v>
      </c>
      <c r="F7" s="9">
        <f t="shared" ref="F7:F70" si="4">IF(G6&gt;K6,F6+((F6/(1-B$7))*(((B$8*(1-B$6))-((B$6*B$9)/E7)))),(B$9^(1/B$7))*(B$10^(-1/B$7))*(E7^(-B$6/B$7)))</f>
        <v>66.045773658120453</v>
      </c>
      <c r="G7" s="2">
        <f>G6-F6</f>
        <v>1886.1367782</v>
      </c>
      <c r="H7" s="2">
        <f t="shared" si="0"/>
        <v>2.5993698790945698</v>
      </c>
      <c r="I7" s="1">
        <f t="shared" si="1"/>
        <v>2</v>
      </c>
      <c r="J7" s="2">
        <f t="shared" si="2"/>
        <v>0.14779630815981251</v>
      </c>
      <c r="K7" s="10">
        <f t="shared" si="3"/>
        <v>43.869929351417902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71" si="5">E7+H7-I7-J7</f>
        <v>1.9295366525328828</v>
      </c>
      <c r="F8" s="9">
        <f t="shared" si="4"/>
        <v>46.153159618315001</v>
      </c>
      <c r="G8" s="2">
        <f t="shared" ref="G8:G71" si="6">G7-F7</f>
        <v>1820.0910045418796</v>
      </c>
      <c r="H8" s="2">
        <f t="shared" si="0"/>
        <v>2.6210553810203803</v>
      </c>
      <c r="I8" s="1">
        <f t="shared" si="1"/>
        <v>2</v>
      </c>
      <c r="J8" s="2">
        <f t="shared" si="2"/>
        <v>0.19295366525328828</v>
      </c>
      <c r="K8" s="10">
        <f t="shared" si="3"/>
        <v>38.394782490645341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2.3576383682999751</v>
      </c>
      <c r="F9" s="9">
        <f t="shared" si="4"/>
        <v>35.509551248652457</v>
      </c>
      <c r="G9" s="2">
        <f t="shared" si="6"/>
        <v>1773.9378449235646</v>
      </c>
      <c r="H9" s="2">
        <f t="shared" si="0"/>
        <v>2.6412663228334505</v>
      </c>
      <c r="I9" s="1">
        <f t="shared" si="1"/>
        <v>2</v>
      </c>
      <c r="J9" s="2">
        <f t="shared" si="2"/>
        <v>0.23576383682999752</v>
      </c>
      <c r="K9" s="10">
        <f t="shared" si="3"/>
        <v>34.734426499117241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2.7631408543034279</v>
      </c>
      <c r="F10" s="9">
        <f t="shared" si="4"/>
        <v>28.978270775478851</v>
      </c>
      <c r="G10" s="2">
        <f t="shared" si="6"/>
        <v>1738.4282936749121</v>
      </c>
      <c r="H10" s="2">
        <f t="shared" si="0"/>
        <v>2.6597168243762375</v>
      </c>
      <c r="I10" s="1">
        <f t="shared" si="1"/>
        <v>2</v>
      </c>
      <c r="J10" s="2">
        <f t="shared" si="2"/>
        <v>0.2763140854303428</v>
      </c>
      <c r="K10" s="10">
        <f t="shared" si="3"/>
        <v>32.084643334347518</v>
      </c>
    </row>
    <row r="11" spans="1:11" x14ac:dyDescent="0.3">
      <c r="D11" s="6">
        <v>6</v>
      </c>
      <c r="E11" s="2">
        <f t="shared" si="5"/>
        <v>3.1465435932493229</v>
      </c>
      <c r="F11" s="9">
        <f t="shared" si="4"/>
        <v>24.606702147264762</v>
      </c>
      <c r="G11" s="2">
        <f t="shared" si="6"/>
        <v>1709.4500228994332</v>
      </c>
      <c r="H11" s="2">
        <f t="shared" si="0"/>
        <v>2.6764603154007451</v>
      </c>
      <c r="I11" s="1">
        <f t="shared" si="1"/>
        <v>2</v>
      </c>
      <c r="J11" s="2">
        <f t="shared" si="2"/>
        <v>0.3146543593249323</v>
      </c>
      <c r="K11" s="10">
        <f t="shared" si="3"/>
        <v>30.066429109683256</v>
      </c>
    </row>
    <row r="12" spans="1:11" x14ac:dyDescent="0.3">
      <c r="D12" s="6">
        <v>7</v>
      </c>
      <c r="E12" s="2">
        <f t="shared" si="5"/>
        <v>3.5083495493251355</v>
      </c>
      <c r="F12" s="9">
        <f t="shared" si="4"/>
        <v>21.499472772548867</v>
      </c>
      <c r="G12" s="2">
        <f t="shared" si="6"/>
        <v>1684.8433207521684</v>
      </c>
      <c r="H12" s="2">
        <f t="shared" si="0"/>
        <v>2.6916365632137347</v>
      </c>
      <c r="I12" s="1">
        <f t="shared" si="1"/>
        <v>2</v>
      </c>
      <c r="J12" s="2">
        <f t="shared" si="2"/>
        <v>0.3508349549325136</v>
      </c>
      <c r="K12" s="10">
        <f t="shared" si="3"/>
        <v>28.473922546885145</v>
      </c>
    </row>
    <row r="13" spans="1:11" x14ac:dyDescent="0.3">
      <c r="D13" s="6">
        <v>8</v>
      </c>
      <c r="E13" s="2">
        <f t="shared" si="5"/>
        <v>3.8491511576063564</v>
      </c>
      <c r="F13" s="9">
        <f t="shared" si="4"/>
        <v>19.191544044627069</v>
      </c>
      <c r="G13" s="2">
        <f t="shared" si="6"/>
        <v>1663.3438479796196</v>
      </c>
      <c r="H13" s="2">
        <f t="shared" si="0"/>
        <v>2.7053999228885881</v>
      </c>
      <c r="I13" s="1">
        <f t="shared" si="1"/>
        <v>2</v>
      </c>
      <c r="J13" s="2">
        <f t="shared" si="2"/>
        <v>0.38491511576063564</v>
      </c>
      <c r="K13" s="10">
        <f t="shared" si="3"/>
        <v>27.184180472801369</v>
      </c>
    </row>
    <row r="14" spans="1:11" x14ac:dyDescent="0.3">
      <c r="D14" s="6">
        <v>9</v>
      </c>
      <c r="E14" s="2">
        <f t="shared" si="5"/>
        <v>4.169635964734308</v>
      </c>
      <c r="F14" s="9">
        <f t="shared" si="4"/>
        <v>17.418786237326234</v>
      </c>
      <c r="G14" s="2">
        <f t="shared" si="6"/>
        <v>1644.1523039349925</v>
      </c>
      <c r="H14" s="2">
        <f t="shared" si="0"/>
        <v>2.717897160450685</v>
      </c>
      <c r="I14" s="1">
        <f t="shared" si="1"/>
        <v>2</v>
      </c>
      <c r="J14" s="2">
        <f t="shared" si="2"/>
        <v>0.41696359647343084</v>
      </c>
      <c r="K14" s="10">
        <f t="shared" si="3"/>
        <v>26.118585783161194</v>
      </c>
    </row>
    <row r="15" spans="1:11" x14ac:dyDescent="0.3">
      <c r="D15" s="6">
        <v>10</v>
      </c>
      <c r="E15" s="2">
        <f t="shared" si="5"/>
        <v>4.4705695287115619</v>
      </c>
      <c r="F15" s="9">
        <f t="shared" si="4"/>
        <v>16.020687219488213</v>
      </c>
      <c r="G15" s="2">
        <f t="shared" si="6"/>
        <v>1626.7335176976662</v>
      </c>
      <c r="H15" s="2">
        <f t="shared" si="0"/>
        <v>2.7292610945363873</v>
      </c>
      <c r="I15" s="1">
        <f t="shared" si="1"/>
        <v>2</v>
      </c>
      <c r="J15" s="2">
        <f t="shared" si="2"/>
        <v>0.44705695287115621</v>
      </c>
      <c r="K15" s="10">
        <f t="shared" si="3"/>
        <v>25.224194185084446</v>
      </c>
    </row>
    <row r="16" spans="1:11" x14ac:dyDescent="0.3">
      <c r="D16" s="6">
        <v>11</v>
      </c>
      <c r="E16" s="2">
        <f t="shared" si="5"/>
        <v>4.7527736703767935</v>
      </c>
      <c r="F16" s="9">
        <f t="shared" si="4"/>
        <v>14.894391397083568</v>
      </c>
      <c r="G16" s="2">
        <f t="shared" si="6"/>
        <v>1610.7128304781779</v>
      </c>
      <c r="H16" s="2">
        <f t="shared" si="0"/>
        <v>2.7396096825439749</v>
      </c>
      <c r="I16" s="1">
        <f t="shared" si="1"/>
        <v>2</v>
      </c>
      <c r="J16" s="2">
        <f t="shared" si="2"/>
        <v>0.47527736703767937</v>
      </c>
      <c r="K16" s="10">
        <f t="shared" si="3"/>
        <v>24.463870054022994</v>
      </c>
    </row>
    <row r="17" spans="4:11" x14ac:dyDescent="0.3">
      <c r="D17" s="6">
        <v>12</v>
      </c>
      <c r="E17" s="2">
        <f t="shared" si="5"/>
        <v>5.0171059858830889</v>
      </c>
      <c r="F17" s="9">
        <f t="shared" si="4"/>
        <v>13.971109371482131</v>
      </c>
      <c r="G17" s="2">
        <f t="shared" si="6"/>
        <v>1595.8184390810943</v>
      </c>
      <c r="H17" s="2">
        <f t="shared" si="0"/>
        <v>2.7490469759352458</v>
      </c>
      <c r="I17" s="1">
        <f t="shared" si="1"/>
        <v>2</v>
      </c>
      <c r="J17" s="2">
        <f t="shared" si="2"/>
        <v>0.50171059858830891</v>
      </c>
      <c r="K17" s="10">
        <f t="shared" si="3"/>
        <v>23.810695994383085</v>
      </c>
    </row>
    <row r="18" spans="4:11" x14ac:dyDescent="0.3">
      <c r="D18" s="6">
        <v>13</v>
      </c>
      <c r="E18" s="2">
        <f t="shared" si="5"/>
        <v>5.2644423632300263</v>
      </c>
      <c r="F18" s="9">
        <f t="shared" si="4"/>
        <v>13.203184110556109</v>
      </c>
      <c r="G18" s="2">
        <f t="shared" si="6"/>
        <v>1581.8473297096123</v>
      </c>
      <c r="H18" s="2">
        <f t="shared" si="0"/>
        <v>2.757664627312634</v>
      </c>
      <c r="I18" s="1">
        <f t="shared" si="1"/>
        <v>2</v>
      </c>
      <c r="J18" s="2">
        <f t="shared" si="2"/>
        <v>0.52644423632300263</v>
      </c>
      <c r="K18" s="10">
        <f t="shared" si="3"/>
        <v>23.24462479137468</v>
      </c>
    </row>
    <row r="19" spans="4:11" x14ac:dyDescent="0.3">
      <c r="D19" s="6">
        <v>14</v>
      </c>
      <c r="E19" s="2">
        <f t="shared" si="5"/>
        <v>5.4956627542196577</v>
      </c>
      <c r="F19" s="9">
        <f t="shared" si="4"/>
        <v>12.556607598149384</v>
      </c>
      <c r="G19" s="2">
        <f t="shared" si="6"/>
        <v>1568.6441455990562</v>
      </c>
      <c r="H19" s="2">
        <f t="shared" si="0"/>
        <v>2.7655434535917629</v>
      </c>
      <c r="I19" s="1">
        <f t="shared" si="1"/>
        <v>2</v>
      </c>
      <c r="J19" s="2">
        <f t="shared" si="2"/>
        <v>0.54956627542196579</v>
      </c>
      <c r="K19" s="10">
        <f t="shared" si="3"/>
        <v>22.75038187721734</v>
      </c>
    </row>
    <row r="20" spans="4:11" x14ac:dyDescent="0.3">
      <c r="D20" s="6">
        <v>15</v>
      </c>
      <c r="E20" s="2">
        <f t="shared" si="5"/>
        <v>5.7116399323894553</v>
      </c>
      <c r="F20" s="9">
        <f t="shared" si="4"/>
        <v>12.006492593409272</v>
      </c>
      <c r="G20" s="2">
        <f t="shared" si="6"/>
        <v>1556.0875380009068</v>
      </c>
      <c r="H20" s="2">
        <f t="shared" si="0"/>
        <v>2.7727548769478338</v>
      </c>
      <c r="I20" s="1">
        <f t="shared" si="1"/>
        <v>2</v>
      </c>
      <c r="J20" s="2">
        <f t="shared" si="2"/>
        <v>0.57116399323894551</v>
      </c>
      <c r="K20" s="10">
        <f t="shared" si="3"/>
        <v>22.316100948452657</v>
      </c>
    </row>
    <row r="21" spans="4:11" x14ac:dyDescent="0.3">
      <c r="D21" s="6">
        <v>16</v>
      </c>
      <c r="E21" s="2">
        <f t="shared" si="5"/>
        <v>5.9132308160983431</v>
      </c>
      <c r="F21" s="9">
        <f t="shared" si="4"/>
        <v>11.534226609346653</v>
      </c>
      <c r="G21" s="2">
        <f t="shared" si="6"/>
        <v>1544.0810454074974</v>
      </c>
      <c r="H21" s="2">
        <f t="shared" si="0"/>
        <v>2.7793621914569546</v>
      </c>
      <c r="I21" s="1">
        <f t="shared" si="1"/>
        <v>2</v>
      </c>
      <c r="J21" s="2">
        <f t="shared" si="2"/>
        <v>0.59132308160983438</v>
      </c>
      <c r="K21" s="10">
        <f t="shared" si="3"/>
        <v>21.932407792140101</v>
      </c>
    </row>
    <row r="22" spans="4:11" x14ac:dyDescent="0.3">
      <c r="D22" s="6">
        <v>17</v>
      </c>
      <c r="E22" s="2">
        <f t="shared" si="5"/>
        <v>6.1012699259454628</v>
      </c>
      <c r="F22" s="9">
        <f t="shared" si="4"/>
        <v>11.125623995737145</v>
      </c>
      <c r="G22" s="2">
        <f t="shared" si="6"/>
        <v>1532.5468187981508</v>
      </c>
      <c r="H22" s="2">
        <f t="shared" si="0"/>
        <v>2.785421653192794</v>
      </c>
      <c r="I22" s="1">
        <f t="shared" si="1"/>
        <v>2</v>
      </c>
      <c r="J22" s="2">
        <f t="shared" si="2"/>
        <v>0.61012699259454628</v>
      </c>
      <c r="K22" s="10">
        <f t="shared" si="3"/>
        <v>21.591788049724816</v>
      </c>
    </row>
    <row r="23" spans="4:11" x14ac:dyDescent="0.3">
      <c r="D23" s="6">
        <v>18</v>
      </c>
      <c r="E23" s="2">
        <f t="shared" si="5"/>
        <v>6.2765645865437101</v>
      </c>
      <c r="F23" s="9">
        <f t="shared" si="4"/>
        <v>10.769691713323693</v>
      </c>
      <c r="G23" s="2">
        <f t="shared" si="6"/>
        <v>1521.4211948024135</v>
      </c>
      <c r="H23" s="2">
        <f t="shared" si="0"/>
        <v>2.7909834098272071</v>
      </c>
      <c r="I23" s="1">
        <f t="shared" si="1"/>
        <v>2</v>
      </c>
      <c r="J23" s="2">
        <f t="shared" si="2"/>
        <v>0.62765645865437103</v>
      </c>
      <c r="K23" s="10">
        <f t="shared" si="3"/>
        <v>21.288140451672941</v>
      </c>
    </row>
    <row r="24" spans="4:11" x14ac:dyDescent="0.3">
      <c r="D24" s="6">
        <v>19</v>
      </c>
      <c r="E24" s="2">
        <f t="shared" si="5"/>
        <v>6.4398915377165462</v>
      </c>
      <c r="F24" s="9">
        <f t="shared" si="4"/>
        <v>10.457784330724252</v>
      </c>
      <c r="G24" s="2">
        <f t="shared" si="6"/>
        <v>1510.6515030890898</v>
      </c>
      <c r="H24" s="2">
        <f t="shared" si="0"/>
        <v>2.796092290930551</v>
      </c>
      <c r="I24" s="1">
        <f t="shared" si="1"/>
        <v>2</v>
      </c>
      <c r="J24" s="2">
        <f t="shared" si="2"/>
        <v>0.64398915377165467</v>
      </c>
      <c r="K24" s="10">
        <f t="shared" si="3"/>
        <v>21.016454479696996</v>
      </c>
    </row>
    <row r="25" spans="4:11" x14ac:dyDescent="0.3">
      <c r="D25" s="6">
        <v>20</v>
      </c>
      <c r="E25" s="2">
        <f t="shared" si="5"/>
        <v>6.5919946748754423</v>
      </c>
      <c r="F25" s="9">
        <f t="shared" si="4"/>
        <v>10.183012701163806</v>
      </c>
      <c r="G25" s="2">
        <f t="shared" si="6"/>
        <v>1500.1937187583655</v>
      </c>
      <c r="H25" s="2">
        <f t="shared" si="0"/>
        <v>2.8007884799826539</v>
      </c>
      <c r="I25" s="1">
        <f t="shared" si="1"/>
        <v>2</v>
      </c>
      <c r="J25" s="2">
        <f t="shared" si="2"/>
        <v>0.65919946748754432</v>
      </c>
      <c r="K25" s="10">
        <f t="shared" si="3"/>
        <v>20.772573485204514</v>
      </c>
    </row>
    <row r="26" spans="4:11" x14ac:dyDescent="0.3">
      <c r="D26" s="6">
        <v>21</v>
      </c>
      <c r="E26" s="2">
        <f t="shared" si="5"/>
        <v>6.733583687370551</v>
      </c>
      <c r="F26" s="9">
        <f t="shared" si="4"/>
        <v>9.9398220194588482</v>
      </c>
      <c r="G26" s="2">
        <f t="shared" si="6"/>
        <v>1490.0107060572018</v>
      </c>
      <c r="H26" s="2">
        <f t="shared" si="0"/>
        <v>2.8051080869559093</v>
      </c>
      <c r="I26" s="1">
        <f t="shared" si="1"/>
        <v>2</v>
      </c>
      <c r="J26" s="2">
        <f t="shared" si="2"/>
        <v>0.67335836873705512</v>
      </c>
      <c r="K26" s="10">
        <f t="shared" si="3"/>
        <v>20.553017731216329</v>
      </c>
    </row>
    <row r="27" spans="4:11" x14ac:dyDescent="0.3">
      <c r="D27" s="6">
        <v>22</v>
      </c>
      <c r="E27" s="2">
        <f t="shared" si="5"/>
        <v>6.8653334055894053</v>
      </c>
      <c r="F27" s="9">
        <f t="shared" si="4"/>
        <v>9.7236854368198742</v>
      </c>
      <c r="G27" s="2">
        <f t="shared" si="6"/>
        <v>1480.0708840377429</v>
      </c>
      <c r="H27" s="2">
        <f t="shared" si="0"/>
        <v>2.8090836376618356</v>
      </c>
      <c r="I27" s="1">
        <f t="shared" si="1"/>
        <v>2</v>
      </c>
      <c r="J27" s="2">
        <f t="shared" si="2"/>
        <v>0.68653334055894055</v>
      </c>
      <c r="K27" s="10">
        <f t="shared" si="3"/>
        <v>20.354850240480481</v>
      </c>
    </row>
    <row r="28" spans="4:11" x14ac:dyDescent="0.3">
      <c r="D28" s="6">
        <v>23</v>
      </c>
      <c r="E28" s="2">
        <f t="shared" si="5"/>
        <v>6.9878837026923</v>
      </c>
      <c r="F28" s="9">
        <f t="shared" si="4"/>
        <v>9.5308780543622138</v>
      </c>
      <c r="G28" s="2">
        <f t="shared" si="6"/>
        <v>1470.3471986009231</v>
      </c>
      <c r="H28" s="2">
        <f t="shared" si="0"/>
        <v>2.8127444934565355</v>
      </c>
      <c r="I28" s="1">
        <f t="shared" si="1"/>
        <v>2</v>
      </c>
      <c r="J28" s="2">
        <f t="shared" si="2"/>
        <v>0.69878837026923002</v>
      </c>
      <c r="K28" s="10">
        <f t="shared" si="3"/>
        <v>20.175573735901214</v>
      </c>
    </row>
    <row r="29" spans="4:11" x14ac:dyDescent="0.3">
      <c r="D29" s="6">
        <v>24</v>
      </c>
      <c r="E29" s="2">
        <f t="shared" si="5"/>
        <v>7.1018398258796056</v>
      </c>
      <c r="F29" s="9">
        <f t="shared" si="4"/>
        <v>9.3583078115253713</v>
      </c>
      <c r="G29" s="2">
        <f t="shared" si="6"/>
        <v>1460.816320546561</v>
      </c>
      <c r="H29" s="2">
        <f t="shared" si="0"/>
        <v>2.8161172125965712</v>
      </c>
      <c r="I29" s="1">
        <f t="shared" si="1"/>
        <v>2</v>
      </c>
      <c r="J29" s="2">
        <f t="shared" si="2"/>
        <v>0.71018398258796056</v>
      </c>
      <c r="K29" s="10">
        <f t="shared" si="3"/>
        <v>20.013050507433153</v>
      </c>
    </row>
    <row r="30" spans="4:11" x14ac:dyDescent="0.3">
      <c r="D30" s="6">
        <v>25</v>
      </c>
      <c r="E30" s="2">
        <f t="shared" si="5"/>
        <v>7.2077730558882163</v>
      </c>
      <c r="F30" s="9">
        <f t="shared" si="4"/>
        <v>9.2033872907373997</v>
      </c>
      <c r="G30" s="2">
        <f t="shared" si="6"/>
        <v>1451.4580127350357</v>
      </c>
      <c r="H30" s="2">
        <f t="shared" si="0"/>
        <v>2.8192258625778597</v>
      </c>
      <c r="I30" s="1">
        <f t="shared" si="1"/>
        <v>2</v>
      </c>
      <c r="J30" s="2">
        <f t="shared" si="2"/>
        <v>0.72077730558882169</v>
      </c>
      <c r="K30" s="10">
        <f t="shared" si="3"/>
        <v>19.865439416872995</v>
      </c>
    </row>
    <row r="31" spans="4:11" x14ac:dyDescent="0.3">
      <c r="D31" s="6">
        <v>26</v>
      </c>
      <c r="E31" s="2">
        <f t="shared" si="5"/>
        <v>7.3062216128772537</v>
      </c>
      <c r="F31" s="9">
        <f t="shared" si="4"/>
        <v>9.0639353759581418</v>
      </c>
      <c r="G31" s="2">
        <f t="shared" si="6"/>
        <v>1442.2546254442982</v>
      </c>
      <c r="H31" s="2">
        <f t="shared" si="0"/>
        <v>2.8220922911607906</v>
      </c>
      <c r="I31" s="1">
        <f t="shared" si="1"/>
        <v>2</v>
      </c>
      <c r="J31" s="2">
        <f t="shared" si="2"/>
        <v>0.73062216128772539</v>
      </c>
      <c r="K31" s="10">
        <f t="shared" si="3"/>
        <v>19.731145874254793</v>
      </c>
    </row>
    <row r="32" spans="4:11" x14ac:dyDescent="0.3">
      <c r="D32" s="6">
        <v>27</v>
      </c>
      <c r="E32" s="2">
        <f t="shared" si="5"/>
        <v>7.397691742750319</v>
      </c>
      <c r="F32" s="9">
        <f t="shared" si="4"/>
        <v>8.9381009840722658</v>
      </c>
      <c r="G32" s="2">
        <f t="shared" si="6"/>
        <v>1433.19069006834</v>
      </c>
      <c r="H32" s="2">
        <f t="shared" si="0"/>
        <v>2.8247363624448418</v>
      </c>
      <c r="I32" s="1">
        <f t="shared" si="1"/>
        <v>2</v>
      </c>
      <c r="J32" s="2">
        <f t="shared" si="2"/>
        <v>0.73976917427503197</v>
      </c>
      <c r="K32" s="10">
        <f t="shared" si="3"/>
        <v>19.608781745212326</v>
      </c>
    </row>
    <row r="33" spans="4:11" x14ac:dyDescent="0.3">
      <c r="D33" s="6">
        <v>28</v>
      </c>
      <c r="E33" s="2">
        <f t="shared" si="5"/>
        <v>7.4826589309201283</v>
      </c>
      <c r="F33" s="9">
        <f t="shared" si="4"/>
        <v>8.8243033160312567</v>
      </c>
      <c r="G33" s="2">
        <f t="shared" si="6"/>
        <v>1424.2525890842678</v>
      </c>
      <c r="H33" s="2">
        <f t="shared" si="0"/>
        <v>2.8271761632600376</v>
      </c>
      <c r="I33" s="1">
        <f t="shared" si="1"/>
        <v>2</v>
      </c>
      <c r="J33" s="2">
        <f t="shared" si="2"/>
        <v>0.74826589309201286</v>
      </c>
      <c r="K33" s="10">
        <f t="shared" si="3"/>
        <v>19.497132941737014</v>
      </c>
    </row>
    <row r="34" spans="4:11" x14ac:dyDescent="0.3">
      <c r="D34" s="6">
        <v>29</v>
      </c>
      <c r="E34" s="2">
        <f t="shared" si="5"/>
        <v>7.5615692010881528</v>
      </c>
      <c r="F34" s="9">
        <f t="shared" si="4"/>
        <v>8.72118461131193</v>
      </c>
      <c r="G34" s="2">
        <f t="shared" si="6"/>
        <v>1415.4282857682365</v>
      </c>
      <c r="H34" s="2">
        <f t="shared" si="0"/>
        <v>2.8294281842480604</v>
      </c>
      <c r="I34" s="1">
        <f t="shared" si="1"/>
        <v>2</v>
      </c>
      <c r="J34" s="2">
        <f t="shared" si="2"/>
        <v>0.7561569201088153</v>
      </c>
      <c r="K34" s="10">
        <f t="shared" si="3"/>
        <v>19.395133015376334</v>
      </c>
    </row>
    <row r="35" spans="4:11" x14ac:dyDescent="0.3">
      <c r="D35" s="6">
        <v>30</v>
      </c>
      <c r="E35" s="2">
        <f t="shared" si="5"/>
        <v>7.6348404652273976</v>
      </c>
      <c r="F35" s="9">
        <f t="shared" si="4"/>
        <v>8.6275724646125536</v>
      </c>
      <c r="G35" s="2">
        <f t="shared" si="6"/>
        <v>1406.7071011569246</v>
      </c>
      <c r="H35" s="2">
        <f t="shared" si="0"/>
        <v>2.8315074792754436</v>
      </c>
      <c r="I35" s="1">
        <f t="shared" si="1"/>
        <v>2</v>
      </c>
      <c r="J35" s="2">
        <f t="shared" si="2"/>
        <v>0.76348404652273982</v>
      </c>
      <c r="K35" s="10">
        <f t="shared" si="3"/>
        <v>19.301841481999809</v>
      </c>
    </row>
    <row r="36" spans="4:11" x14ac:dyDescent="0.3">
      <c r="D36" s="6">
        <v>31</v>
      </c>
      <c r="E36" s="2">
        <f t="shared" si="5"/>
        <v>7.7028638979801016</v>
      </c>
      <c r="F36" s="9">
        <f t="shared" si="4"/>
        <v>8.5424495263823825</v>
      </c>
      <c r="G36" s="2">
        <f t="shared" si="6"/>
        <v>1398.0795286923121</v>
      </c>
      <c r="H36" s="2">
        <f t="shared" si="0"/>
        <v>2.8334278062240079</v>
      </c>
      <c r="I36" s="1">
        <f t="shared" si="1"/>
        <v>2</v>
      </c>
      <c r="J36" s="2">
        <f t="shared" si="2"/>
        <v>0.77028638979801023</v>
      </c>
      <c r="K36" s="10">
        <f t="shared" si="3"/>
        <v>19.216425907610962</v>
      </c>
    </row>
    <row r="37" spans="4:11" x14ac:dyDescent="0.3">
      <c r="D37" s="6">
        <v>32</v>
      </c>
      <c r="E37" s="2">
        <f t="shared" si="5"/>
        <v>7.7660053144061001</v>
      </c>
      <c r="F37" s="9">
        <f t="shared" si="4"/>
        <v>8.4649289564535906</v>
      </c>
      <c r="G37" s="2">
        <f t="shared" si="6"/>
        <v>1389.5370791659298</v>
      </c>
      <c r="H37" s="2">
        <f t="shared" si="0"/>
        <v>2.8352017517141372</v>
      </c>
      <c r="I37" s="1">
        <f t="shared" si="1"/>
        <v>2</v>
      </c>
      <c r="J37" s="2">
        <f t="shared" si="2"/>
        <v>0.77660053144061003</v>
      </c>
      <c r="K37" s="10">
        <f t="shared" si="3"/>
        <v>19.138147007111836</v>
      </c>
    </row>
    <row r="38" spans="4:11" x14ac:dyDescent="0.3">
      <c r="D38" s="6">
        <v>33</v>
      </c>
      <c r="E38" s="2">
        <f t="shared" si="5"/>
        <v>7.824606534679627</v>
      </c>
      <c r="F38" s="9">
        <f t="shared" si="4"/>
        <v>8.3942343978946017</v>
      </c>
      <c r="G38" s="2">
        <f t="shared" si="6"/>
        <v>1381.0721502094761</v>
      </c>
      <c r="H38" s="2">
        <f t="shared" si="0"/>
        <v>2.8368408419139244</v>
      </c>
      <c r="I38" s="1">
        <f t="shared" si="1"/>
        <v>2</v>
      </c>
      <c r="J38" s="2">
        <f t="shared" si="2"/>
        <v>0.78246065346796279</v>
      </c>
      <c r="K38" s="10">
        <f t="shared" si="3"/>
        <v>19.066346174349313</v>
      </c>
    </row>
    <row r="39" spans="4:11" x14ac:dyDescent="0.3">
      <c r="D39" s="6">
        <v>34</v>
      </c>
      <c r="E39" s="2">
        <f t="shared" si="5"/>
        <v>7.878986723125589</v>
      </c>
      <c r="F39" s="9">
        <f t="shared" si="4"/>
        <v>8.3296835303453136</v>
      </c>
      <c r="G39" s="2">
        <f t="shared" si="6"/>
        <v>1372.6779158115814</v>
      </c>
      <c r="H39" s="2">
        <f t="shared" si="0"/>
        <v>2.8383556412551578</v>
      </c>
      <c r="I39" s="1">
        <f t="shared" si="1"/>
        <v>2</v>
      </c>
      <c r="J39" s="2">
        <f t="shared" si="2"/>
        <v>0.78789867231255895</v>
      </c>
      <c r="K39" s="10">
        <f t="shared" si="3"/>
        <v>19.000434987490909</v>
      </c>
    </row>
    <row r="40" spans="4:11" x14ac:dyDescent="0.3">
      <c r="D40" s="6">
        <v>35</v>
      </c>
      <c r="E40" s="2">
        <f t="shared" si="5"/>
        <v>7.9294436920681877</v>
      </c>
      <c r="F40" s="9">
        <f t="shared" si="4"/>
        <v>8.2706744787837643</v>
      </c>
      <c r="G40" s="2">
        <f t="shared" si="6"/>
        <v>1364.3482322812361</v>
      </c>
      <c r="H40" s="2">
        <f t="shared" si="0"/>
        <v>2.8397558406021535</v>
      </c>
      <c r="I40" s="1">
        <f t="shared" si="1"/>
        <v>2</v>
      </c>
      <c r="J40" s="2">
        <f t="shared" si="2"/>
        <v>0.79294436920681877</v>
      </c>
      <c r="K40" s="10">
        <f t="shared" si="3"/>
        <v>18.939886329600704</v>
      </c>
    </row>
    <row r="41" spans="4:11" x14ac:dyDescent="0.3">
      <c r="D41" s="6">
        <v>36</v>
      </c>
      <c r="E41" s="2">
        <f t="shared" si="5"/>
        <v>7.9762551634635237</v>
      </c>
      <c r="F41" s="9">
        <f t="shared" si="4"/>
        <v>8.2166745159193173</v>
      </c>
      <c r="G41" s="2">
        <f t="shared" si="6"/>
        <v>1356.0775578024522</v>
      </c>
      <c r="H41" s="2">
        <f t="shared" si="0"/>
        <v>2.8410503361910724</v>
      </c>
      <c r="I41" s="1">
        <f t="shared" si="1"/>
        <v>2</v>
      </c>
      <c r="J41" s="2">
        <f t="shared" si="2"/>
        <v>0.79762551634635237</v>
      </c>
      <c r="K41" s="10">
        <f t="shared" si="3"/>
        <v>18.884226837937824</v>
      </c>
    </row>
    <row r="42" spans="4:11" x14ac:dyDescent="0.3">
      <c r="D42" s="6">
        <v>37</v>
      </c>
      <c r="E42" s="2">
        <f t="shared" si="5"/>
        <v>8.0196799833082437</v>
      </c>
      <c r="F42" s="9">
        <f t="shared" si="4"/>
        <v>8.1672106189675837</v>
      </c>
      <c r="G42" s="2">
        <f t="shared" si="6"/>
        <v>1347.860883286533</v>
      </c>
      <c r="H42" s="2">
        <f t="shared" si="0"/>
        <v>2.8422473004667679</v>
      </c>
      <c r="I42" s="1">
        <f t="shared" si="1"/>
        <v>2</v>
      </c>
      <c r="J42" s="2">
        <f t="shared" si="2"/>
        <v>0.80196799833082444</v>
      </c>
      <c r="K42" s="10">
        <f t="shared" si="3"/>
        <v>18.833030452557676</v>
      </c>
    </row>
    <row r="43" spans="4:11" x14ac:dyDescent="0.3">
      <c r="D43" s="6">
        <v>38</v>
      </c>
      <c r="E43" s="2">
        <f t="shared" si="5"/>
        <v>8.0599592854441884</v>
      </c>
      <c r="F43" s="9">
        <f t="shared" si="4"/>
        <v>8.1218615349170307</v>
      </c>
      <c r="G43" s="2">
        <f t="shared" si="6"/>
        <v>1339.6936726675654</v>
      </c>
      <c r="H43" s="2">
        <f t="shared" si="0"/>
        <v>2.8433542457847993</v>
      </c>
      <c r="I43" s="1">
        <f t="shared" si="1"/>
        <v>2</v>
      </c>
      <c r="J43" s="2">
        <f t="shared" si="2"/>
        <v>0.80599592854441893</v>
      </c>
      <c r="K43" s="10">
        <f t="shared" si="3"/>
        <v>18.785912879326098</v>
      </c>
    </row>
    <row r="44" spans="4:11" x14ac:dyDescent="0.3">
      <c r="D44" s="6">
        <v>39</v>
      </c>
      <c r="E44" s="2">
        <f t="shared" si="5"/>
        <v>8.0973176026845692</v>
      </c>
      <c r="F44" s="9">
        <f t="shared" si="4"/>
        <v>8.0802510800650857</v>
      </c>
      <c r="G44" s="2">
        <f t="shared" si="6"/>
        <v>1331.5718111326482</v>
      </c>
      <c r="H44" s="2">
        <f t="shared" si="0"/>
        <v>2.8443780818122275</v>
      </c>
      <c r="I44" s="1">
        <f t="shared" si="1"/>
        <v>2</v>
      </c>
      <c r="J44" s="2">
        <f t="shared" si="2"/>
        <v>0.80973176026845695</v>
      </c>
      <c r="K44" s="10">
        <f t="shared" si="3"/>
        <v>18.742526817452756</v>
      </c>
    </row>
    <row r="45" spans="4:11" x14ac:dyDescent="0.3">
      <c r="D45" s="6">
        <v>40</v>
      </c>
      <c r="E45" s="2">
        <f t="shared" si="5"/>
        <v>8.131963924228339</v>
      </c>
      <c r="F45" s="9">
        <f t="shared" si="4"/>
        <v>8.0420424550285308</v>
      </c>
      <c r="G45" s="2">
        <f t="shared" si="6"/>
        <v>1323.4915600525831</v>
      </c>
      <c r="H45" s="2">
        <f t="shared" si="0"/>
        <v>2.8453251673478475</v>
      </c>
      <c r="I45" s="1">
        <f t="shared" si="1"/>
        <v>2</v>
      </c>
      <c r="J45" s="2">
        <f t="shared" si="2"/>
        <v>0.81319639242283392</v>
      </c>
      <c r="K45" s="10">
        <f t="shared" si="3"/>
        <v>18.70255782933485</v>
      </c>
    </row>
    <row r="46" spans="4:11" x14ac:dyDescent="0.3">
      <c r="D46" s="6">
        <v>41</v>
      </c>
      <c r="E46" s="2">
        <f t="shared" si="5"/>
        <v>8.1640926991533522</v>
      </c>
      <c r="F46" s="9">
        <f t="shared" si="4"/>
        <v>8.0069333995997027</v>
      </c>
      <c r="G46" s="2">
        <f t="shared" si="6"/>
        <v>1315.4495175975546</v>
      </c>
      <c r="H46" s="2">
        <f t="shared" si="0"/>
        <v>2.8462013571869202</v>
      </c>
      <c r="I46" s="1">
        <f t="shared" si="1"/>
        <v>2</v>
      </c>
      <c r="J46" s="2">
        <f t="shared" si="2"/>
        <v>0.81640926991533525</v>
      </c>
      <c r="K46" s="10">
        <f t="shared" si="3"/>
        <v>18.665720752539372</v>
      </c>
    </row>
    <row r="47" spans="4:11" x14ac:dyDescent="0.3">
      <c r="D47" s="6">
        <v>42</v>
      </c>
      <c r="E47" s="2">
        <f t="shared" si="5"/>
        <v>8.1938847864249382</v>
      </c>
      <c r="F47" s="9">
        <f t="shared" si="4"/>
        <v>7.9746520456612817</v>
      </c>
      <c r="G47" s="2">
        <f t="shared" si="6"/>
        <v>1307.4425841979548</v>
      </c>
      <c r="H47" s="2">
        <f t="shared" si="0"/>
        <v>2.8470120445742775</v>
      </c>
      <c r="I47" s="1">
        <f t="shared" si="1"/>
        <v>2</v>
      </c>
      <c r="J47" s="2">
        <f t="shared" si="2"/>
        <v>0.81938847864249387</v>
      </c>
      <c r="K47" s="10">
        <f t="shared" si="3"/>
        <v>18.631756571397251</v>
      </c>
    </row>
    <row r="48" spans="4:11" x14ac:dyDescent="0.3">
      <c r="D48" s="6">
        <v>43</v>
      </c>
      <c r="E48" s="2">
        <f t="shared" si="5"/>
        <v>8.2215083523567216</v>
      </c>
      <c r="F48" s="9">
        <f t="shared" si="4"/>
        <v>7.9449533530693719</v>
      </c>
      <c r="G48" s="2">
        <f t="shared" si="6"/>
        <v>1299.4679321522935</v>
      </c>
      <c r="H48" s="2">
        <f t="shared" si="0"/>
        <v>2.8477621997205107</v>
      </c>
      <c r="I48" s="1">
        <f t="shared" si="1"/>
        <v>2</v>
      </c>
      <c r="J48" s="2">
        <f t="shared" si="2"/>
        <v>0.82215083523567223</v>
      </c>
      <c r="K48" s="10">
        <f t="shared" si="3"/>
        <v>18.600429679890308</v>
      </c>
    </row>
    <row r="49" spans="4:11" x14ac:dyDescent="0.3">
      <c r="D49" s="6">
        <v>44</v>
      </c>
      <c r="E49" s="2">
        <f t="shared" si="5"/>
        <v>8.24711971684156</v>
      </c>
      <c r="F49" s="9">
        <f t="shared" si="4"/>
        <v>7.9176160346008766</v>
      </c>
      <c r="G49" s="2">
        <f t="shared" si="6"/>
        <v>1291.5229787992241</v>
      </c>
      <c r="H49" s="2">
        <f t="shared" si="0"/>
        <v>2.8484564047968313</v>
      </c>
      <c r="I49" s="1">
        <f t="shared" si="1"/>
        <v>2</v>
      </c>
      <c r="J49" s="2">
        <f t="shared" si="2"/>
        <v>0.824711971684156</v>
      </c>
      <c r="K49" s="10">
        <f t="shared" si="3"/>
        <v>18.571525479011736</v>
      </c>
    </row>
    <row r="50" spans="4:11" x14ac:dyDescent="0.3">
      <c r="D50" s="6">
        <v>45</v>
      </c>
      <c r="E50" s="2">
        <f t="shared" si="5"/>
        <v>8.2708641499542352</v>
      </c>
      <c r="F50" s="9">
        <f t="shared" si="4"/>
        <v>7.8924398929694695</v>
      </c>
      <c r="G50" s="2">
        <f t="shared" si="6"/>
        <v>1283.6053627646234</v>
      </c>
      <c r="H50" s="2">
        <f t="shared" si="0"/>
        <v>2.849098885773472</v>
      </c>
      <c r="I50" s="1">
        <f t="shared" si="1"/>
        <v>2</v>
      </c>
      <c r="J50" s="2">
        <f t="shared" si="2"/>
        <v>0.82708641499542357</v>
      </c>
      <c r="K50" s="10">
        <f t="shared" si="3"/>
        <v>18.544848261136849</v>
      </c>
    </row>
    <row r="51" spans="4:11" x14ac:dyDescent="0.3">
      <c r="D51" s="6">
        <v>46</v>
      </c>
      <c r="E51" s="2">
        <f t="shared" si="5"/>
        <v>8.292876620732283</v>
      </c>
      <c r="F51" s="9">
        <f t="shared" si="4"/>
        <v>7.8692435064811157</v>
      </c>
      <c r="G51" s="2">
        <f t="shared" si="6"/>
        <v>1275.712922871654</v>
      </c>
      <c r="H51" s="2">
        <f t="shared" si="0"/>
        <v>2.8496935414228539</v>
      </c>
      <c r="I51" s="1">
        <f t="shared" si="1"/>
        <v>2</v>
      </c>
      <c r="J51" s="2">
        <f t="shared" si="2"/>
        <v>0.82928766207322835</v>
      </c>
      <c r="K51" s="10">
        <f t="shared" si="3"/>
        <v>18.520219341588145</v>
      </c>
    </row>
    <row r="52" spans="4:11" x14ac:dyDescent="0.3">
      <c r="D52" s="6">
        <v>47</v>
      </c>
      <c r="E52" s="2">
        <f t="shared" si="5"/>
        <v>8.3132825000819075</v>
      </c>
      <c r="F52" s="9">
        <f t="shared" si="4"/>
        <v>7.8478622108413694</v>
      </c>
      <c r="G52" s="2">
        <f t="shared" si="6"/>
        <v>1267.8436793651729</v>
      </c>
      <c r="H52" s="2">
        <f t="shared" si="0"/>
        <v>2.8502439697711073</v>
      </c>
      <c r="I52" s="1">
        <f t="shared" si="1"/>
        <v>2</v>
      </c>
      <c r="J52" s="2">
        <f t="shared" si="2"/>
        <v>0.83132825000819077</v>
      </c>
      <c r="K52" s="10">
        <f t="shared" si="3"/>
        <v>18.497475403858964</v>
      </c>
    </row>
    <row r="53" spans="4:11" x14ac:dyDescent="0.3">
      <c r="D53" s="6">
        <v>48</v>
      </c>
      <c r="E53" s="2">
        <f t="shared" si="5"/>
        <v>8.3321982198448232</v>
      </c>
      <c r="F53" s="9">
        <f t="shared" si="4"/>
        <v>7.8281463334936277</v>
      </c>
      <c r="G53" s="2">
        <f t="shared" si="6"/>
        <v>1259.9958171543315</v>
      </c>
      <c r="H53" s="2">
        <f t="shared" si="0"/>
        <v>2.850753492248923</v>
      </c>
      <c r="I53" s="1">
        <f t="shared" si="1"/>
        <v>2</v>
      </c>
      <c r="J53" s="2">
        <f t="shared" si="2"/>
        <v>0.83321982198448241</v>
      </c>
      <c r="K53" s="10">
        <f t="shared" si="3"/>
        <v>18.476467030139595</v>
      </c>
    </row>
    <row r="54" spans="4:11" x14ac:dyDescent="0.3">
      <c r="D54" s="6">
        <v>49</v>
      </c>
      <c r="E54" s="2">
        <f t="shared" si="5"/>
        <v>8.3497318901092648</v>
      </c>
      <c r="F54" s="9">
        <f t="shared" si="4"/>
        <v>7.8099596440870007</v>
      </c>
      <c r="G54" s="2">
        <f t="shared" si="6"/>
        <v>1252.1676708208379</v>
      </c>
      <c r="H54" s="2">
        <f t="shared" si="0"/>
        <v>2.8512251757643985</v>
      </c>
      <c r="I54" s="1">
        <f t="shared" si="1"/>
        <v>2</v>
      </c>
      <c r="J54" s="2">
        <f t="shared" si="2"/>
        <v>0.83497318901092654</v>
      </c>
      <c r="K54" s="10">
        <f t="shared" si="3"/>
        <v>18.45705739307958</v>
      </c>
    </row>
    <row r="55" spans="4:11" x14ac:dyDescent="0.3">
      <c r="D55" s="6">
        <v>50</v>
      </c>
      <c r="E55" s="2">
        <f t="shared" si="5"/>
        <v>8.365983876862737</v>
      </c>
      <c r="F55" s="9">
        <f t="shared" si="4"/>
        <v>7.7931779905766776</v>
      </c>
      <c r="G55" s="2">
        <f t="shared" si="6"/>
        <v>1244.3577111767509</v>
      </c>
      <c r="H55" s="2">
        <f t="shared" si="0"/>
        <v>2.8516618528959379</v>
      </c>
      <c r="I55" s="1">
        <f t="shared" si="1"/>
        <v>2</v>
      </c>
      <c r="J55" s="2">
        <f t="shared" si="2"/>
        <v>0.8365983876862737</v>
      </c>
      <c r="K55" s="10">
        <f t="shared" si="3"/>
        <v>18.439121088287155</v>
      </c>
    </row>
    <row r="56" spans="4:11" x14ac:dyDescent="0.3">
      <c r="D56" s="6">
        <v>51</v>
      </c>
      <c r="E56" s="2">
        <f t="shared" si="5"/>
        <v>8.381047342072403</v>
      </c>
      <c r="F56" s="9">
        <f t="shared" si="4"/>
        <v>7.7776880953088661</v>
      </c>
      <c r="G56" s="2">
        <f t="shared" si="6"/>
        <v>1236.5645331861742</v>
      </c>
      <c r="H56" s="2">
        <f t="shared" si="0"/>
        <v>2.852066140381702</v>
      </c>
      <c r="I56" s="1">
        <f t="shared" si="1"/>
        <v>2</v>
      </c>
      <c r="J56" s="2">
        <f t="shared" si="2"/>
        <v>0.8381047342072403</v>
      </c>
      <c r="K56" s="10">
        <f t="shared" si="3"/>
        <v>18.422543090044645</v>
      </c>
    </row>
    <row r="57" spans="4:11" x14ac:dyDescent="0.3">
      <c r="D57" s="6">
        <v>52</v>
      </c>
      <c r="E57" s="2">
        <f t="shared" si="5"/>
        <v>8.3950087482468643</v>
      </c>
      <c r="F57" s="9">
        <f t="shared" si="4"/>
        <v>7.7633864894413263</v>
      </c>
      <c r="G57" s="2">
        <f t="shared" si="6"/>
        <v>1228.7868450908654</v>
      </c>
      <c r="H57" s="2">
        <f t="shared" si="0"/>
        <v>2.8524404560633174</v>
      </c>
      <c r="I57" s="1">
        <f t="shared" si="1"/>
        <v>2</v>
      </c>
      <c r="J57" s="2">
        <f t="shared" si="2"/>
        <v>0.83950087482468649</v>
      </c>
      <c r="K57" s="10">
        <f t="shared" si="3"/>
        <v>18.40721781521335</v>
      </c>
    </row>
    <row r="58" spans="4:11" x14ac:dyDescent="0.3">
      <c r="D58" s="6">
        <v>53</v>
      </c>
      <c r="E58" s="2">
        <f t="shared" si="5"/>
        <v>8.407948329485496</v>
      </c>
      <c r="F58" s="9">
        <f t="shared" si="4"/>
        <v>7.750178567361238</v>
      </c>
      <c r="G58" s="2">
        <f t="shared" si="6"/>
        <v>1221.0234586014242</v>
      </c>
      <c r="H58" s="2">
        <f t="shared" si="0"/>
        <v>2.8527870344249902</v>
      </c>
      <c r="I58" s="1">
        <f t="shared" si="1"/>
        <v>2</v>
      </c>
      <c r="J58" s="2">
        <f t="shared" si="2"/>
        <v>0.84079483294854962</v>
      </c>
      <c r="K58" s="10">
        <f t="shared" si="3"/>
        <v>18.393048282399377</v>
      </c>
    </row>
    <row r="59" spans="4:11" x14ac:dyDescent="0.3">
      <c r="D59" s="6">
        <v>54</v>
      </c>
      <c r="E59" s="2">
        <f t="shared" si="5"/>
        <v>8.4199405309619362</v>
      </c>
      <c r="F59" s="9">
        <f t="shared" si="4"/>
        <v>7.7379777455133407</v>
      </c>
      <c r="G59" s="2">
        <f t="shared" si="6"/>
        <v>1213.273280034063</v>
      </c>
      <c r="H59" s="2">
        <f t="shared" si="0"/>
        <v>2.8531079408546383</v>
      </c>
      <c r="I59" s="1">
        <f t="shared" si="1"/>
        <v>2</v>
      </c>
      <c r="J59" s="2">
        <f t="shared" si="2"/>
        <v>0.84199405309619368</v>
      </c>
      <c r="K59" s="10">
        <f t="shared" si="3"/>
        <v>18.379945355221739</v>
      </c>
    </row>
    <row r="60" spans="4:11" x14ac:dyDescent="0.3">
      <c r="D60" s="6">
        <v>55</v>
      </c>
      <c r="E60" s="2">
        <f t="shared" si="5"/>
        <v>8.4310544187203806</v>
      </c>
      <c r="F60" s="9">
        <f t="shared" si="4"/>
        <v>7.7267047123458843</v>
      </c>
      <c r="G60" s="2">
        <f t="shared" si="6"/>
        <v>1205.5353022885497</v>
      </c>
      <c r="H60" s="2">
        <f t="shared" si="0"/>
        <v>2.8534050847408197</v>
      </c>
      <c r="I60" s="1">
        <f t="shared" si="1"/>
        <v>2</v>
      </c>
      <c r="J60" s="2">
        <f t="shared" si="2"/>
        <v>0.84310544187203806</v>
      </c>
      <c r="K60" s="10">
        <f t="shared" si="3"/>
        <v>18.367827060022279</v>
      </c>
    </row>
    <row r="61" spans="4:11" x14ac:dyDescent="0.3">
      <c r="D61" s="6">
        <v>56</v>
      </c>
      <c r="E61" s="2">
        <f t="shared" si="5"/>
        <v>8.4413540615891627</v>
      </c>
      <c r="F61" s="9">
        <f t="shared" si="4"/>
        <v>7.7162867580023109</v>
      </c>
      <c r="G61" s="2">
        <f t="shared" si="6"/>
        <v>1197.8085975762037</v>
      </c>
      <c r="H61" s="2">
        <f t="shared" si="0"/>
        <v>2.8536802315078886</v>
      </c>
      <c r="I61" s="1">
        <f t="shared" si="1"/>
        <v>2</v>
      </c>
      <c r="J61" s="2">
        <f t="shared" si="2"/>
        <v>0.84413540615891636</v>
      </c>
      <c r="K61" s="10">
        <f t="shared" si="3"/>
        <v>18.356617969629557</v>
      </c>
    </row>
    <row r="62" spans="4:11" x14ac:dyDescent="0.3">
      <c r="D62" s="6">
        <v>57</v>
      </c>
      <c r="E62" s="2">
        <f t="shared" si="5"/>
        <v>8.4508988869381358</v>
      </c>
      <c r="F62" s="9">
        <f t="shared" si="4"/>
        <v>7.7066571739992398</v>
      </c>
      <c r="G62" s="2">
        <f t="shared" si="6"/>
        <v>1190.0923108182014</v>
      </c>
      <c r="H62" s="2">
        <f t="shared" si="0"/>
        <v>2.8539350136817427</v>
      </c>
      <c r="I62" s="1">
        <f t="shared" si="1"/>
        <v>2</v>
      </c>
      <c r="J62" s="2">
        <f t="shared" si="2"/>
        <v>0.84508988869381363</v>
      </c>
      <c r="K62" s="10">
        <f t="shared" si="3"/>
        <v>18.346248645872652</v>
      </c>
    </row>
    <row r="63" spans="4:11" x14ac:dyDescent="0.3">
      <c r="D63" s="6">
        <v>58</v>
      </c>
      <c r="E63" s="2">
        <f t="shared" si="5"/>
        <v>8.4597440119260661</v>
      </c>
      <c r="F63" s="9">
        <f t="shared" si="4"/>
        <v>7.6977547144899585</v>
      </c>
      <c r="G63" s="2">
        <f t="shared" si="6"/>
        <v>1182.3856536442022</v>
      </c>
      <c r="H63" s="2">
        <f t="shared" si="0"/>
        <v>2.8541709410696203</v>
      </c>
      <c r="I63" s="1">
        <f t="shared" si="1"/>
        <v>2</v>
      </c>
      <c r="J63" s="2">
        <f t="shared" si="2"/>
        <v>0.8459744011926067</v>
      </c>
      <c r="K63" s="10">
        <f t="shared" si="3"/>
        <v>18.336655134467151</v>
      </c>
    </row>
    <row r="64" spans="4:11" x14ac:dyDescent="0.3">
      <c r="D64" s="6">
        <v>59</v>
      </c>
      <c r="E64" s="2">
        <f t="shared" si="5"/>
        <v>8.4679405518030801</v>
      </c>
      <c r="F64" s="9">
        <f t="shared" si="4"/>
        <v>7.6895231118608365</v>
      </c>
      <c r="G64" s="2">
        <f t="shared" si="6"/>
        <v>1174.6878989297122</v>
      </c>
      <c r="H64" s="2">
        <f t="shared" si="0"/>
        <v>2.8543894101294018</v>
      </c>
      <c r="I64" s="1">
        <f t="shared" si="1"/>
        <v>2</v>
      </c>
      <c r="J64" s="2">
        <f t="shared" si="2"/>
        <v>0.84679405518030804</v>
      </c>
      <c r="K64" s="10">
        <f t="shared" si="3"/>
        <v>18.327778506689395</v>
      </c>
    </row>
    <row r="65" spans="4:11" x14ac:dyDescent="0.3">
      <c r="D65" s="6">
        <v>60</v>
      </c>
      <c r="E65" s="2">
        <f t="shared" si="5"/>
        <v>8.4755359067521745</v>
      </c>
      <c r="F65" s="9">
        <f t="shared" si="4"/>
        <v>7.6819106403814557</v>
      </c>
      <c r="G65" s="2">
        <f t="shared" si="6"/>
        <v>1166.9983758178514</v>
      </c>
      <c r="H65" s="2">
        <f t="shared" si="0"/>
        <v>2.8545917125968363</v>
      </c>
      <c r="I65" s="1">
        <f t="shared" si="1"/>
        <v>2</v>
      </c>
      <c r="J65" s="2">
        <f t="shared" si="2"/>
        <v>0.84755359067521752</v>
      </c>
      <c r="K65" s="10">
        <f t="shared" si="3"/>
        <v>18.319564442937249</v>
      </c>
    </row>
    <row r="66" spans="4:11" x14ac:dyDescent="0.3">
      <c r="D66" s="6">
        <v>61</v>
      </c>
      <c r="E66" s="2">
        <f t="shared" si="5"/>
        <v>8.4825740286737936</v>
      </c>
      <c r="F66" s="9">
        <f t="shared" si="4"/>
        <v>7.6748697224568261</v>
      </c>
      <c r="G66" s="2">
        <f t="shared" si="6"/>
        <v>1159.31646517747</v>
      </c>
      <c r="H66" s="2">
        <f t="shared" si="0"/>
        <v>2.8547790434327127</v>
      </c>
      <c r="I66" s="1">
        <f t="shared" si="1"/>
        <v>2</v>
      </c>
      <c r="J66" s="2">
        <f t="shared" si="2"/>
        <v>0.84825740286737938</v>
      </c>
      <c r="K66" s="10">
        <f t="shared" si="3"/>
        <v>18.311962853863523</v>
      </c>
    </row>
    <row r="67" spans="4:11" x14ac:dyDescent="0.3">
      <c r="D67" s="6">
        <v>62</v>
      </c>
      <c r="E67" s="2">
        <f t="shared" si="5"/>
        <v>8.4890956692391271</v>
      </c>
      <c r="F67" s="9">
        <f t="shared" si="4"/>
        <v>7.6683565727357399</v>
      </c>
      <c r="G67" s="2">
        <f t="shared" si="6"/>
        <v>1151.6415954550132</v>
      </c>
      <c r="H67" s="2">
        <f t="shared" si="0"/>
        <v>2.854952508146352</v>
      </c>
      <c r="I67" s="1">
        <f t="shared" si="1"/>
        <v>2</v>
      </c>
      <c r="J67" s="2">
        <f t="shared" si="2"/>
        <v>0.84890956692391273</v>
      </c>
      <c r="K67" s="10">
        <f t="shared" si="3"/>
        <v>18.304927535276605</v>
      </c>
    </row>
    <row r="68" spans="4:11" x14ac:dyDescent="0.3">
      <c r="D68" s="6">
        <v>63</v>
      </c>
      <c r="E68" s="2">
        <f t="shared" si="5"/>
        <v>8.4951386104615665</v>
      </c>
      <c r="F68" s="9">
        <f t="shared" si="4"/>
        <v>7.6623308759327138</v>
      </c>
      <c r="G68" s="2">
        <f t="shared" si="6"/>
        <v>1143.9732388822774</v>
      </c>
      <c r="H68" s="2">
        <f t="shared" si="0"/>
        <v>2.8551131295466878</v>
      </c>
      <c r="I68" s="1">
        <f t="shared" si="1"/>
        <v>2</v>
      </c>
      <c r="J68" s="2">
        <f t="shared" si="2"/>
        <v>0.84951386104615667</v>
      </c>
      <c r="K68" s="10">
        <f t="shared" si="3"/>
        <v>18.298415853442723</v>
      </c>
    </row>
    <row r="69" spans="4:11" x14ac:dyDescent="0.3">
      <c r="D69" s="6">
        <v>64</v>
      </c>
      <c r="E69" s="2">
        <f t="shared" si="5"/>
        <v>8.5007378789620969</v>
      </c>
      <c r="F69" s="9">
        <f t="shared" si="4"/>
        <v>7.6567554947383467</v>
      </c>
      <c r="G69" s="2">
        <f t="shared" si="6"/>
        <v>1136.3109080063448</v>
      </c>
      <c r="H69" s="2">
        <f t="shared" si="0"/>
        <v>2.8552618539676025</v>
      </c>
      <c r="I69" s="1">
        <f t="shared" si="1"/>
        <v>2</v>
      </c>
      <c r="J69" s="2">
        <f t="shared" si="2"/>
        <v>0.85007378789620969</v>
      </c>
      <c r="K69" s="10">
        <f t="shared" si="3"/>
        <v>18.292388457807203</v>
      </c>
    </row>
    <row r="70" spans="4:11" x14ac:dyDescent="0.3">
      <c r="D70" s="6">
        <v>65</v>
      </c>
      <c r="E70" s="2">
        <f t="shared" si="5"/>
        <v>8.5059259450334892</v>
      </c>
      <c r="F70" s="9">
        <f t="shared" si="4"/>
        <v>7.6515962046377162</v>
      </c>
      <c r="G70" s="2">
        <f t="shared" si="6"/>
        <v>1128.6541525116065</v>
      </c>
      <c r="H70" s="2">
        <f t="shared" ref="H70:H133" si="7">B$10*(E70^B$6)*(F70^B$7)</f>
        <v>2.8553995570100938</v>
      </c>
      <c r="I70" s="1">
        <f t="shared" ref="I70:I133" si="8">B$9</f>
        <v>2</v>
      </c>
      <c r="J70" s="2">
        <f t="shared" ref="J70:J133" si="9">B$8*E70</f>
        <v>0.85059259450334901</v>
      </c>
      <c r="K70" s="10">
        <f t="shared" ref="K70:K133" si="10">(1/B$6)*(E70^((B$7-B$6)/B$7))*(B$9^((1-B$7)/B$7))</f>
        <v>18.286809018484927</v>
      </c>
    </row>
    <row r="71" spans="4:11" x14ac:dyDescent="0.3">
      <c r="D71" s="6">
        <v>66</v>
      </c>
      <c r="E71" s="2">
        <f t="shared" si="5"/>
        <v>8.510732907540234</v>
      </c>
      <c r="F71" s="9">
        <f t="shared" ref="F71:F134" si="11">IF(G70&gt;K70,F70+((F70/(1-B$7))*(((B$8*(1-B$6))-((B$6*B$9)/E71)))),(B$9^(1/B$7))*(B$10^(-1/B$7))*(E71^(-B$6/B$7)))</f>
        <v>7.6468214528398395</v>
      </c>
      <c r="G71" s="2">
        <f t="shared" si="6"/>
        <v>1121.0025563069687</v>
      </c>
      <c r="H71" s="2">
        <f t="shared" si="7"/>
        <v>2.8555270488400804</v>
      </c>
      <c r="I71" s="1">
        <f t="shared" si="8"/>
        <v>2</v>
      </c>
      <c r="J71" s="2">
        <f t="shared" si="9"/>
        <v>0.85107329075402349</v>
      </c>
      <c r="K71" s="10">
        <f t="shared" si="10"/>
        <v>18.281643986161225</v>
      </c>
    </row>
    <row r="72" spans="4:11" x14ac:dyDescent="0.3">
      <c r="D72" s="6">
        <v>67</v>
      </c>
      <c r="E72" s="2">
        <f t="shared" ref="E72:E135" si="12">E71+H71-I71-J71</f>
        <v>8.5151866656262918</v>
      </c>
      <c r="F72" s="9">
        <f t="shared" si="11"/>
        <v>7.6424021388525505</v>
      </c>
      <c r="G72" s="2">
        <f t="shared" ref="G72:G135" si="13">G71-F71</f>
        <v>1113.355734854129</v>
      </c>
      <c r="H72" s="2">
        <f t="shared" si="7"/>
        <v>2.855645079077322</v>
      </c>
      <c r="I72" s="1">
        <f t="shared" si="8"/>
        <v>2</v>
      </c>
      <c r="J72" s="2">
        <f t="shared" si="9"/>
        <v>0.8515186665626292</v>
      </c>
      <c r="K72" s="10">
        <f t="shared" si="10"/>
        <v>18.276862372299082</v>
      </c>
    </row>
    <row r="73" spans="4:11" x14ac:dyDescent="0.3">
      <c r="D73" s="6">
        <v>68</v>
      </c>
      <c r="E73" s="2">
        <f t="shared" si="12"/>
        <v>8.5193130781409838</v>
      </c>
      <c r="F73" s="9">
        <f t="shared" si="11"/>
        <v>7.6383114145241819</v>
      </c>
      <c r="G73" s="2">
        <f t="shared" si="13"/>
        <v>1105.7133327152765</v>
      </c>
      <c r="H73" s="2">
        <f t="shared" si="7"/>
        <v>2.8557543413078834</v>
      </c>
      <c r="I73" s="1">
        <f t="shared" si="8"/>
        <v>2</v>
      </c>
      <c r="J73" s="2">
        <f t="shared" si="9"/>
        <v>0.85193130781409843</v>
      </c>
      <c r="K73" s="10">
        <f t="shared" si="10"/>
        <v>18.272435547771753</v>
      </c>
    </row>
    <row r="74" spans="4:11" x14ac:dyDescent="0.3">
      <c r="D74" s="6">
        <v>69</v>
      </c>
      <c r="E74" s="2">
        <f t="shared" si="12"/>
        <v>8.5231361116347699</v>
      </c>
      <c r="F74" s="9">
        <f t="shared" si="11"/>
        <v>7.6345245016227432</v>
      </c>
      <c r="G74" s="2">
        <f t="shared" si="13"/>
        <v>1098.0750213007523</v>
      </c>
      <c r="H74" s="2">
        <f t="shared" si="7"/>
        <v>2.8558554772497806</v>
      </c>
      <c r="I74" s="1">
        <f t="shared" si="8"/>
        <v>2</v>
      </c>
      <c r="J74" s="2">
        <f t="shared" si="9"/>
        <v>0.85231361116347704</v>
      </c>
      <c r="K74" s="10">
        <f t="shared" si="10"/>
        <v>18.268337058236494</v>
      </c>
    </row>
    <row r="75" spans="4:11" x14ac:dyDescent="0.3">
      <c r="D75" s="6">
        <v>70</v>
      </c>
      <c r="E75" s="2">
        <f t="shared" si="12"/>
        <v>8.5266779777210733</v>
      </c>
      <c r="F75" s="9">
        <f t="shared" si="11"/>
        <v>7.6310185252402896</v>
      </c>
      <c r="G75" s="2">
        <f t="shared" si="13"/>
        <v>1090.4404967991295</v>
      </c>
      <c r="H75" s="2">
        <f t="shared" si="7"/>
        <v>2.8559490805989878</v>
      </c>
      <c r="I75" s="1">
        <f t="shared" si="8"/>
        <v>2</v>
      </c>
      <c r="J75" s="2">
        <f t="shared" si="9"/>
        <v>0.85266779777210733</v>
      </c>
      <c r="K75" s="10">
        <f t="shared" si="10"/>
        <v>18.264542454738184</v>
      </c>
    </row>
    <row r="76" spans="4:11" x14ac:dyDescent="0.3">
      <c r="D76" s="6">
        <v>71</v>
      </c>
      <c r="E76" s="2">
        <f t="shared" si="12"/>
        <v>8.5299592605479546</v>
      </c>
      <c r="F76" s="9">
        <f t="shared" si="11"/>
        <v>7.6277723614995701</v>
      </c>
      <c r="G76" s="2">
        <f t="shared" si="13"/>
        <v>1082.8094782738892</v>
      </c>
      <c r="H76" s="2">
        <f t="shared" si="7"/>
        <v>2.8560357005806729</v>
      </c>
      <c r="I76" s="1">
        <f t="shared" si="8"/>
        <v>2</v>
      </c>
      <c r="J76" s="2">
        <f t="shared" si="9"/>
        <v>0.85299592605479546</v>
      </c>
      <c r="K76" s="10">
        <f t="shared" si="10"/>
        <v>18.261029138184497</v>
      </c>
    </row>
    <row r="77" spans="4:11" x14ac:dyDescent="0.3">
      <c r="D77" s="6">
        <v>72</v>
      </c>
      <c r="E77" s="2">
        <f t="shared" si="12"/>
        <v>8.5329990350738321</v>
      </c>
      <c r="F77" s="9">
        <f t="shared" si="11"/>
        <v>7.624766498205684</v>
      </c>
      <c r="G77" s="2">
        <f t="shared" si="13"/>
        <v>1075.1817059123896</v>
      </c>
      <c r="H77" s="2">
        <f t="shared" si="7"/>
        <v>2.8561158452284769</v>
      </c>
      <c r="I77" s="1">
        <f t="shared" si="8"/>
        <v>2</v>
      </c>
      <c r="J77" s="2">
        <f t="shared" si="9"/>
        <v>0.85329990350738327</v>
      </c>
      <c r="K77" s="10">
        <f t="shared" si="10"/>
        <v>18.257776216469807</v>
      </c>
    </row>
    <row r="78" spans="4:11" x14ac:dyDescent="0.3">
      <c r="D78" s="6">
        <v>73</v>
      </c>
      <c r="E78" s="2">
        <f t="shared" si="12"/>
        <v>8.5358149767949261</v>
      </c>
      <c r="F78" s="9">
        <f t="shared" si="11"/>
        <v>7.6219829072306711</v>
      </c>
      <c r="G78" s="2">
        <f t="shared" si="13"/>
        <v>1067.5569394141839</v>
      </c>
      <c r="H78" s="2">
        <f t="shared" si="7"/>
        <v>2.856189984412759</v>
      </c>
      <c r="I78" s="1">
        <f t="shared" si="8"/>
        <v>2</v>
      </c>
      <c r="J78" s="2">
        <f t="shared" si="9"/>
        <v>0.85358149767949265</v>
      </c>
      <c r="K78" s="10">
        <f t="shared" si="10"/>
        <v>18.254764373144972</v>
      </c>
    </row>
    <row r="79" spans="4:11" x14ac:dyDescent="0.3">
      <c r="D79" s="6">
        <v>74</v>
      </c>
      <c r="E79" s="2">
        <f t="shared" si="12"/>
        <v>8.5384234635281935</v>
      </c>
      <c r="F79" s="9">
        <f t="shared" si="11"/>
        <v>7.6194049275465439</v>
      </c>
      <c r="G79" s="2">
        <f t="shared" si="13"/>
        <v>1059.9349565069533</v>
      </c>
      <c r="H79" s="2">
        <f t="shared" si="7"/>
        <v>2.8562585526370015</v>
      </c>
      <c r="I79" s="1">
        <f t="shared" si="8"/>
        <v>2</v>
      </c>
      <c r="J79" s="2">
        <f t="shared" si="9"/>
        <v>0.85384234635281941</v>
      </c>
      <c r="K79" s="10">
        <f t="shared" si="10"/>
        <v>18.251975746637097</v>
      </c>
    </row>
    <row r="80" spans="4:11" x14ac:dyDescent="0.3">
      <c r="D80" s="6">
        <v>75</v>
      </c>
      <c r="E80" s="2">
        <f t="shared" si="12"/>
        <v>8.5408396698123763</v>
      </c>
      <c r="F80" s="9">
        <f t="shared" si="11"/>
        <v>7.6170171579346091</v>
      </c>
      <c r="G80" s="2">
        <f t="shared" si="13"/>
        <v>1052.3155515794067</v>
      </c>
      <c r="H80" s="2">
        <f t="shared" si="7"/>
        <v>2.8563219516200107</v>
      </c>
      <c r="I80" s="1">
        <f t="shared" si="8"/>
        <v>2</v>
      </c>
      <c r="J80" s="2">
        <f t="shared" si="9"/>
        <v>0.85408396698123767</v>
      </c>
      <c r="K80" s="10">
        <f t="shared" si="10"/>
        <v>18.249393819118364</v>
      </c>
    </row>
    <row r="81" spans="4:11" x14ac:dyDescent="0.3">
      <c r="D81" s="6">
        <v>76</v>
      </c>
      <c r="E81" s="2">
        <f t="shared" si="12"/>
        <v>8.5430776544511495</v>
      </c>
      <c r="F81" s="9">
        <f t="shared" si="11"/>
        <v>7.61480535849803</v>
      </c>
      <c r="G81" s="2">
        <f t="shared" si="13"/>
        <v>1044.698534421472</v>
      </c>
      <c r="H81" s="2">
        <f t="shared" si="7"/>
        <v>2.8563805526801032</v>
      </c>
      <c r="I81" s="1">
        <f t="shared" si="8"/>
        <v>2</v>
      </c>
      <c r="J81" s="2">
        <f t="shared" si="9"/>
        <v>0.854307765445115</v>
      </c>
      <c r="K81" s="10">
        <f t="shared" si="10"/>
        <v>18.247003314207952</v>
      </c>
    </row>
    <row r="82" spans="4:11" x14ac:dyDescent="0.3">
      <c r="D82" s="6">
        <v>77</v>
      </c>
      <c r="E82" s="2">
        <f t="shared" si="12"/>
        <v>8.5451504416861379</v>
      </c>
      <c r="F82" s="9">
        <f t="shared" si="11"/>
        <v>7.6127563601922414</v>
      </c>
      <c r="G82" s="2">
        <f t="shared" si="13"/>
        <v>1037.083729062974</v>
      </c>
      <c r="H82" s="2">
        <f t="shared" si="7"/>
        <v>2.856434698936142</v>
      </c>
      <c r="I82" s="1">
        <f t="shared" si="8"/>
        <v>2</v>
      </c>
      <c r="J82" s="2">
        <f t="shared" si="9"/>
        <v>0.85451504416861379</v>
      </c>
      <c r="K82" s="10">
        <f t="shared" si="10"/>
        <v>18.244790102767038</v>
      </c>
    </row>
    <row r="83" spans="4:11" x14ac:dyDescent="0.3">
      <c r="D83" s="6">
        <v>78</v>
      </c>
      <c r="E83" s="2">
        <f t="shared" si="12"/>
        <v>8.5470700964536661</v>
      </c>
      <c r="F83" s="9">
        <f t="shared" si="11"/>
        <v>7.6108579816654771</v>
      </c>
      <c r="G83" s="2">
        <f t="shared" si="13"/>
        <v>1029.4709727027819</v>
      </c>
      <c r="H83" s="2">
        <f t="shared" si="7"/>
        <v>2.8564847073391011</v>
      </c>
      <c r="I83" s="1">
        <f t="shared" si="8"/>
        <v>2</v>
      </c>
      <c r="J83" s="2">
        <f t="shared" si="9"/>
        <v>0.85470700964536661</v>
      </c>
      <c r="K83" s="10">
        <f t="shared" si="10"/>
        <v>18.242741116114765</v>
      </c>
    </row>
    <row r="84" spans="4:11" x14ac:dyDescent="0.3">
      <c r="D84" s="6">
        <v>79</v>
      </c>
      <c r="E84" s="2">
        <f t="shared" si="12"/>
        <v>8.5488477941474006</v>
      </c>
      <c r="F84" s="9">
        <f t="shared" si="11"/>
        <v>7.6090989527706094</v>
      </c>
      <c r="G84" s="2">
        <f t="shared" si="13"/>
        <v>1021.8601147211164</v>
      </c>
      <c r="H84" s="2">
        <f t="shared" si="7"/>
        <v>2.8565308705467074</v>
      </c>
      <c r="I84" s="1">
        <f t="shared" si="8"/>
        <v>2</v>
      </c>
      <c r="J84" s="2">
        <f t="shared" si="9"/>
        <v>0.85488477941474006</v>
      </c>
      <c r="K84" s="10">
        <f t="shared" si="10"/>
        <v>18.240844266054324</v>
      </c>
    </row>
    <row r="85" spans="4:11" x14ac:dyDescent="0.3">
      <c r="D85" s="6">
        <v>80</v>
      </c>
      <c r="E85" s="2">
        <f t="shared" si="12"/>
        <v>8.5504938852793693</v>
      </c>
      <c r="F85" s="9">
        <f t="shared" si="11"/>
        <v>7.6074688441708282</v>
      </c>
      <c r="G85" s="2">
        <f t="shared" si="13"/>
        <v>1014.2510157683457</v>
      </c>
      <c r="H85" s="2">
        <f t="shared" si="7"/>
        <v>2.8565734586527181</v>
      </c>
      <c r="I85" s="1">
        <f t="shared" si="8"/>
        <v>2</v>
      </c>
      <c r="J85" s="2">
        <f t="shared" si="9"/>
        <v>0.85504938852793699</v>
      </c>
      <c r="K85" s="10">
        <f t="shared" si="10"/>
        <v>18.239088371152818</v>
      </c>
    </row>
    <row r="86" spans="4:11" x14ac:dyDescent="0.3">
      <c r="D86" s="6">
        <v>81</v>
      </c>
      <c r="E86" s="2">
        <f t="shared" si="12"/>
        <v>8.5520179554041516</v>
      </c>
      <c r="F86" s="9">
        <f t="shared" si="11"/>
        <v>7.6059580025163296</v>
      </c>
      <c r="G86" s="2">
        <f t="shared" si="13"/>
        <v>1006.6435469241749</v>
      </c>
      <c r="H86" s="2">
        <f t="shared" si="7"/>
        <v>2.856612720781424</v>
      </c>
      <c r="I86" s="1">
        <f t="shared" si="8"/>
        <v>2</v>
      </c>
      <c r="J86" s="2">
        <f t="shared" si="9"/>
        <v>0.8552017955404152</v>
      </c>
      <c r="K86" s="10">
        <f t="shared" si="10"/>
        <v>18.237463088768465</v>
      </c>
    </row>
    <row r="87" spans="4:11" x14ac:dyDescent="0.3">
      <c r="D87" s="6">
        <v>82</v>
      </c>
      <c r="E87" s="2">
        <f t="shared" si="12"/>
        <v>8.5534288806451606</v>
      </c>
      <c r="F87" s="9">
        <f t="shared" si="11"/>
        <v>7.6045574907179754</v>
      </c>
      <c r="G87" s="2">
        <f t="shared" si="13"/>
        <v>999.03758892165854</v>
      </c>
      <c r="H87" s="2">
        <f t="shared" si="7"/>
        <v>2.8566488865571427</v>
      </c>
      <c r="I87" s="1">
        <f t="shared" si="8"/>
        <v>2</v>
      </c>
      <c r="J87" s="2">
        <f t="shared" si="9"/>
        <v>0.85534288806451608</v>
      </c>
      <c r="K87" s="10">
        <f t="shared" si="10"/>
        <v>18.235958852362849</v>
      </c>
    </row>
    <row r="88" spans="4:11" x14ac:dyDescent="0.3">
      <c r="D88" s="6">
        <v>83</v>
      </c>
      <c r="E88" s="2">
        <f t="shared" si="12"/>
        <v>8.5547348791377864</v>
      </c>
      <c r="F88" s="9">
        <f t="shared" si="11"/>
        <v>7.6032590328875189</v>
      </c>
      <c r="G88" s="2">
        <f t="shared" si="13"/>
        <v>991.43303143094056</v>
      </c>
      <c r="H88" s="2">
        <f t="shared" si="7"/>
        <v>2.8566821674576417</v>
      </c>
      <c r="I88" s="1">
        <f t="shared" si="8"/>
        <v>2</v>
      </c>
      <c r="J88" s="2">
        <f t="shared" si="9"/>
        <v>0.85547348791377864</v>
      </c>
      <c r="K88" s="10">
        <f t="shared" si="10"/>
        <v>18.23456681367643</v>
      </c>
    </row>
    <row r="89" spans="4:11" x14ac:dyDescent="0.3">
      <c r="D89" s="6">
        <v>84</v>
      </c>
      <c r="E89" s="2">
        <f t="shared" si="12"/>
        <v>8.5559435586816495</v>
      </c>
      <c r="F89" s="9">
        <f t="shared" si="11"/>
        <v>7.602054963553079</v>
      </c>
      <c r="G89" s="2">
        <f t="shared" si="13"/>
        <v>983.82977239805302</v>
      </c>
      <c r="H89" s="2">
        <f t="shared" si="7"/>
        <v>2.8567127580597393</v>
      </c>
      <c r="I89" s="1">
        <f t="shared" si="8"/>
        <v>2</v>
      </c>
      <c r="J89" s="2">
        <f t="shared" si="9"/>
        <v>0.85559435586816501</v>
      </c>
      <c r="K89" s="10">
        <f t="shared" si="10"/>
        <v>18.233278789382002</v>
      </c>
    </row>
    <row r="90" spans="4:11" x14ac:dyDescent="0.3">
      <c r="D90" s="6">
        <v>85</v>
      </c>
      <c r="E90" s="2">
        <f t="shared" si="12"/>
        <v>8.5570619608732237</v>
      </c>
      <c r="F90" s="9">
        <f t="shared" si="11"/>
        <v>7.6009381807936052</v>
      </c>
      <c r="G90" s="2">
        <f t="shared" si="13"/>
        <v>976.22771743449994</v>
      </c>
      <c r="H90" s="2">
        <f t="shared" si="7"/>
        <v>2.8567408371845953</v>
      </c>
      <c r="I90" s="1">
        <f t="shared" si="8"/>
        <v>2</v>
      </c>
      <c r="J90" s="2">
        <f t="shared" si="9"/>
        <v>0.85570619608732246</v>
      </c>
      <c r="K90" s="10">
        <f t="shared" si="10"/>
        <v>18.232087211863682</v>
      </c>
    </row>
    <row r="91" spans="4:11" x14ac:dyDescent="0.3">
      <c r="D91" s="6">
        <v>86</v>
      </c>
      <c r="E91" s="2">
        <f t="shared" si="12"/>
        <v>8.5580966019704974</v>
      </c>
      <c r="F91" s="9">
        <f t="shared" si="11"/>
        <v>7.599902102967623</v>
      </c>
      <c r="G91" s="2">
        <f t="shared" si="13"/>
        <v>968.62677925370633</v>
      </c>
      <c r="H91" s="2">
        <f t="shared" si="7"/>
        <v>2.8567665689496451</v>
      </c>
      <c r="I91" s="1">
        <f t="shared" si="8"/>
        <v>2</v>
      </c>
      <c r="J91" s="2">
        <f t="shared" si="9"/>
        <v>0.85580966019704974</v>
      </c>
      <c r="K91" s="10">
        <f t="shared" si="10"/>
        <v>18.230985083799084</v>
      </c>
    </row>
    <row r="92" spans="4:11" x14ac:dyDescent="0.3">
      <c r="D92" s="6">
        <v>87</v>
      </c>
      <c r="E92" s="2">
        <f t="shared" si="12"/>
        <v>8.5590535107230927</v>
      </c>
      <c r="F92" s="9">
        <f t="shared" si="11"/>
        <v>7.5989406287398733</v>
      </c>
      <c r="G92" s="2">
        <f t="shared" si="13"/>
        <v>961.02687715073876</v>
      </c>
      <c r="H92" s="2">
        <f t="shared" si="7"/>
        <v>2.8567901037335082</v>
      </c>
      <c r="I92" s="1">
        <f t="shared" si="8"/>
        <v>2</v>
      </c>
      <c r="J92" s="2">
        <f t="shared" si="9"/>
        <v>0.85590535107230936</v>
      </c>
      <c r="K92" s="10">
        <f t="shared" si="10"/>
        <v>18.229965936249499</v>
      </c>
    </row>
    <row r="93" spans="4:11" x14ac:dyDescent="0.3">
      <c r="D93" s="6">
        <v>88</v>
      </c>
      <c r="E93" s="2">
        <f t="shared" si="12"/>
        <v>8.5599382633842929</v>
      </c>
      <c r="F93" s="9">
        <f t="shared" si="11"/>
        <v>7.5980481001350597</v>
      </c>
      <c r="G93" s="2">
        <f t="shared" si="13"/>
        <v>953.42793652199884</v>
      </c>
      <c r="H93" s="2">
        <f t="shared" si="7"/>
        <v>2.8568115790596744</v>
      </c>
      <c r="I93" s="1">
        <f t="shared" si="8"/>
        <v>2</v>
      </c>
      <c r="J93" s="2">
        <f t="shared" si="9"/>
        <v>0.85599382633842935</v>
      </c>
      <c r="K93" s="10">
        <f t="shared" si="10"/>
        <v>18.229023789987846</v>
      </c>
    </row>
    <row r="94" spans="4:11" x14ac:dyDescent="0.3">
      <c r="D94" s="6">
        <v>89</v>
      </c>
      <c r="E94" s="2">
        <f t="shared" si="12"/>
        <v>8.5607560161055378</v>
      </c>
      <c r="F94" s="9">
        <f t="shared" si="11"/>
        <v>7.5972192683709574</v>
      </c>
      <c r="G94" s="2">
        <f t="shared" si="13"/>
        <v>945.82988842186376</v>
      </c>
      <c r="H94" s="2">
        <f t="shared" si="7"/>
        <v>2.8568311204042796</v>
      </c>
      <c r="I94" s="1">
        <f t="shared" si="8"/>
        <v>2</v>
      </c>
      <c r="J94" s="2">
        <f t="shared" si="9"/>
        <v>0.85607560161055385</v>
      </c>
      <c r="K94" s="10">
        <f t="shared" si="10"/>
        <v>18.228153119816493</v>
      </c>
    </row>
    <row r="95" spans="4:11" x14ac:dyDescent="0.3">
      <c r="D95" s="6">
        <v>90</v>
      </c>
      <c r="E95" s="2">
        <f t="shared" si="12"/>
        <v>8.5615115348992639</v>
      </c>
      <c r="F95" s="9">
        <f t="shared" si="11"/>
        <v>7.5964492622439881</v>
      </c>
      <c r="G95" s="2">
        <f t="shared" si="13"/>
        <v>938.23266915349279</v>
      </c>
      <c r="H95" s="2">
        <f t="shared" si="7"/>
        <v>2.8568488419328104</v>
      </c>
      <c r="I95" s="1">
        <f t="shared" si="8"/>
        <v>2</v>
      </c>
      <c r="J95" s="2">
        <f t="shared" si="9"/>
        <v>0.85615115348992643</v>
      </c>
      <c r="K95" s="10">
        <f t="shared" si="10"/>
        <v>18.227348821647961</v>
      </c>
    </row>
    <row r="96" spans="4:11" x14ac:dyDescent="0.3">
      <c r="D96" s="6">
        <v>91</v>
      </c>
      <c r="E96" s="2">
        <f t="shared" si="12"/>
        <v>8.5622092233421476</v>
      </c>
      <c r="F96" s="9">
        <f t="shared" si="11"/>
        <v>7.5957335588592096</v>
      </c>
      <c r="G96" s="2">
        <f t="shared" si="13"/>
        <v>930.63621989124886</v>
      </c>
      <c r="H96" s="2">
        <f t="shared" si="7"/>
        <v>2.8568648471701521</v>
      </c>
      <c r="I96" s="1">
        <f t="shared" si="8"/>
        <v>2</v>
      </c>
      <c r="J96" s="2">
        <f t="shared" si="9"/>
        <v>0.85622092233421476</v>
      </c>
      <c r="K96" s="10">
        <f t="shared" si="10"/>
        <v>18.226606182140078</v>
      </c>
    </row>
    <row r="97" spans="4:11" x14ac:dyDescent="0.3">
      <c r="D97" s="6">
        <v>92</v>
      </c>
      <c r="E97" s="2">
        <f t="shared" si="12"/>
        <v>8.5628531481780854</v>
      </c>
      <c r="F97" s="9">
        <f t="shared" si="11"/>
        <v>7.5950679565137271</v>
      </c>
      <c r="G97" s="2">
        <f t="shared" si="13"/>
        <v>923.04048633238961</v>
      </c>
      <c r="H97" s="2">
        <f t="shared" si="7"/>
        <v>2.8568792296079772</v>
      </c>
      <c r="I97" s="1">
        <f t="shared" si="8"/>
        <v>2</v>
      </c>
      <c r="J97" s="2">
        <f t="shared" si="9"/>
        <v>0.85628531481780856</v>
      </c>
      <c r="K97" s="10">
        <f t="shared" si="10"/>
        <v>18.22592085069461</v>
      </c>
    </row>
    <row r="98" spans="4:11" x14ac:dyDescent="0.3">
      <c r="D98" s="6">
        <v>93</v>
      </c>
      <c r="E98" s="2">
        <f t="shared" si="12"/>
        <v>8.5634470629682529</v>
      </c>
      <c r="F98" s="9">
        <f t="shared" si="11"/>
        <v>7.5944485495580043</v>
      </c>
      <c r="G98" s="2">
        <f t="shared" si="13"/>
        <v>915.44541837587587</v>
      </c>
      <c r="H98" s="2">
        <f t="shared" si="7"/>
        <v>2.8568920732531033</v>
      </c>
      <c r="I98" s="1">
        <f t="shared" si="8"/>
        <v>2</v>
      </c>
      <c r="J98" s="2">
        <f t="shared" si="9"/>
        <v>0.85634470629682535</v>
      </c>
      <c r="K98" s="10">
        <f t="shared" si="10"/>
        <v>18.225288813644031</v>
      </c>
    </row>
    <row r="99" spans="4:11" x14ac:dyDescent="0.3">
      <c r="D99" s="6">
        <v>94</v>
      </c>
      <c r="E99" s="2">
        <f t="shared" si="12"/>
        <v>8.5639944299245307</v>
      </c>
      <c r="F99" s="9">
        <f t="shared" si="11"/>
        <v>7.5938717050735587</v>
      </c>
      <c r="G99" s="2">
        <f t="shared" si="13"/>
        <v>907.85096982631785</v>
      </c>
      <c r="H99" s="2">
        <f t="shared" si="7"/>
        <v>2.8569034531200899</v>
      </c>
      <c r="I99" s="1">
        <f t="shared" si="8"/>
        <v>2</v>
      </c>
      <c r="J99" s="2">
        <f t="shared" si="9"/>
        <v>0.85639944299245307</v>
      </c>
      <c r="K99" s="10">
        <f t="shared" si="10"/>
        <v>18.22470637046553</v>
      </c>
    </row>
    <row r="100" spans="4:11" x14ac:dyDescent="0.3">
      <c r="D100" s="6">
        <v>95</v>
      </c>
      <c r="E100" s="2">
        <f t="shared" si="12"/>
        <v>8.5644984400521675</v>
      </c>
      <c r="F100" s="9">
        <f t="shared" si="11"/>
        <v>7.5933340412182542</v>
      </c>
      <c r="G100" s="2">
        <f t="shared" si="13"/>
        <v>900.25709812124433</v>
      </c>
      <c r="H100" s="2">
        <f t="shared" si="7"/>
        <v>2.8569134356710082</v>
      </c>
      <c r="I100" s="1">
        <f t="shared" si="8"/>
        <v>2</v>
      </c>
      <c r="J100" s="2">
        <f t="shared" si="9"/>
        <v>0.85644984400521684</v>
      </c>
      <c r="K100" s="10">
        <f t="shared" si="10"/>
        <v>18.224170111874908</v>
      </c>
    </row>
    <row r="101" spans="4:11" x14ac:dyDescent="0.3">
      <c r="D101" s="6">
        <v>96</v>
      </c>
      <c r="E101" s="2">
        <f t="shared" si="12"/>
        <v>8.5649620317179593</v>
      </c>
      <c r="F101" s="9">
        <f t="shared" si="11"/>
        <v>7.5928324071019535</v>
      </c>
      <c r="G101" s="2">
        <f t="shared" si="13"/>
        <v>892.66376408002611</v>
      </c>
      <c r="H101" s="2">
        <f t="shared" si="7"/>
        <v>2.856922079204995</v>
      </c>
      <c r="I101" s="1">
        <f t="shared" si="8"/>
        <v>2</v>
      </c>
      <c r="J101" s="2">
        <f t="shared" si="9"/>
        <v>0.85649620317179598</v>
      </c>
      <c r="K101" s="10">
        <f t="shared" si="10"/>
        <v>18.22367689966482</v>
      </c>
    </row>
    <row r="102" spans="4:11" x14ac:dyDescent="0.3">
      <c r="D102" s="6">
        <v>97</v>
      </c>
      <c r="E102" s="2">
        <f t="shared" si="12"/>
        <v>8.565387907751159</v>
      </c>
      <c r="F102" s="9">
        <f t="shared" si="11"/>
        <v>7.5923638640657689</v>
      </c>
      <c r="G102" s="2">
        <f t="shared" si="13"/>
        <v>885.07093167292419</v>
      </c>
      <c r="H102" s="2">
        <f t="shared" si="7"/>
        <v>2.8569294341999112</v>
      </c>
      <c r="I102" s="1">
        <f t="shared" si="8"/>
        <v>2</v>
      </c>
      <c r="J102" s="2">
        <f t="shared" si="9"/>
        <v>0.85653879077511597</v>
      </c>
      <c r="K102" s="10">
        <f t="shared" si="10"/>
        <v>18.223223848163535</v>
      </c>
    </row>
    <row r="103" spans="4:11" x14ac:dyDescent="0.3">
      <c r="D103" s="6">
        <v>98</v>
      </c>
      <c r="E103" s="2">
        <f t="shared" si="12"/>
        <v>8.5657785511759545</v>
      </c>
      <c r="F103" s="9">
        <f t="shared" si="11"/>
        <v>7.5919256682476854</v>
      </c>
      <c r="G103" s="2">
        <f t="shared" si="13"/>
        <v>877.47856780885843</v>
      </c>
      <c r="H103" s="2">
        <f t="shared" si="7"/>
        <v>2.8569355436081389</v>
      </c>
      <c r="I103" s="1">
        <f t="shared" si="8"/>
        <v>2</v>
      </c>
      <c r="J103" s="2">
        <f t="shared" si="9"/>
        <v>0.85657785511759554</v>
      </c>
      <c r="K103" s="10">
        <f t="shared" si="10"/>
        <v>18.222808307200303</v>
      </c>
    </row>
    <row r="104" spans="4:11" x14ac:dyDescent="0.3">
      <c r="D104" s="6">
        <v>99</v>
      </c>
      <c r="E104" s="2">
        <f t="shared" si="12"/>
        <v>8.5661362396664984</v>
      </c>
      <c r="F104" s="9">
        <f t="shared" si="11"/>
        <v>7.5915152543259703</v>
      </c>
      <c r="G104" s="2">
        <f t="shared" si="13"/>
        <v>869.88664214061077</v>
      </c>
      <c r="H104" s="2">
        <f t="shared" si="7"/>
        <v>2.8569404431082588</v>
      </c>
      <c r="I104" s="1">
        <f t="shared" si="8"/>
        <v>2</v>
      </c>
      <c r="J104" s="2">
        <f t="shared" si="9"/>
        <v>0.85661362396664986</v>
      </c>
      <c r="K104" s="10">
        <f t="shared" si="10"/>
        <v>18.222427846473412</v>
      </c>
    </row>
    <row r="105" spans="4:11" x14ac:dyDescent="0.3">
      <c r="D105" s="6">
        <v>100</v>
      </c>
      <c r="E105" s="2">
        <f t="shared" si="12"/>
        <v>8.5664630588081074</v>
      </c>
      <c r="F105" s="9">
        <f t="shared" si="11"/>
        <v>7.5911302203396342</v>
      </c>
      <c r="G105" s="2">
        <f t="shared" si="13"/>
        <v>862.29512688628483</v>
      </c>
      <c r="H105" s="2">
        <f t="shared" si="7"/>
        <v>2.8569441613141282</v>
      </c>
      <c r="I105" s="1">
        <f t="shared" si="8"/>
        <v>2</v>
      </c>
      <c r="J105" s="2">
        <f t="shared" si="9"/>
        <v>0.85664630588081081</v>
      </c>
      <c r="K105" s="10">
        <f t="shared" si="10"/>
        <v>18.222080241225566</v>
      </c>
    </row>
    <row r="106" spans="4:11" x14ac:dyDescent="0.3">
      <c r="D106" s="6">
        <v>101</v>
      </c>
      <c r="E106" s="2">
        <f t="shared" si="12"/>
        <v>8.5667609142414261</v>
      </c>
      <c r="F106" s="9">
        <f t="shared" si="11"/>
        <v>7.5907683134923385</v>
      </c>
      <c r="G106" s="2">
        <f t="shared" si="13"/>
        <v>854.70399666594517</v>
      </c>
      <c r="H106" s="2">
        <f t="shared" si="7"/>
        <v>2.8569467199425689</v>
      </c>
      <c r="I106" s="1">
        <f t="shared" si="8"/>
        <v>2</v>
      </c>
      <c r="J106" s="2">
        <f t="shared" si="9"/>
        <v>0.85667609142414269</v>
      </c>
      <c r="K106" s="10">
        <f t="shared" si="10"/>
        <v>18.22176345913963</v>
      </c>
    </row>
    <row r="107" spans="4:11" x14ac:dyDescent="0.3">
      <c r="D107" s="6">
        <v>102</v>
      </c>
      <c r="E107" s="2">
        <f t="shared" si="12"/>
        <v>8.5670315427598513</v>
      </c>
      <c r="F107" s="9">
        <f t="shared" si="11"/>
        <v>7.5904274168525889</v>
      </c>
      <c r="G107" s="2">
        <f t="shared" si="13"/>
        <v>847.11322835245278</v>
      </c>
      <c r="H107" s="2">
        <f t="shared" si="7"/>
        <v>2.8569481339406932</v>
      </c>
      <c r="I107" s="1">
        <f t="shared" si="8"/>
        <v>2</v>
      </c>
      <c r="J107" s="2">
        <f t="shared" si="9"/>
        <v>0.8567031542759852</v>
      </c>
      <c r="K107" s="10">
        <f t="shared" si="10"/>
        <v>18.221475648375268</v>
      </c>
    </row>
    <row r="108" spans="4:11" x14ac:dyDescent="0.3">
      <c r="D108" s="6">
        <v>103</v>
      </c>
      <c r="E108" s="2">
        <f t="shared" si="12"/>
        <v>8.5672765224245584</v>
      </c>
      <c r="F108" s="9">
        <f t="shared" si="11"/>
        <v>7.590105536868915</v>
      </c>
      <c r="G108" s="2">
        <f t="shared" si="13"/>
        <v>839.52280093560023</v>
      </c>
      <c r="H108" s="2">
        <f t="shared" si="7"/>
        <v>2.8569484115735997</v>
      </c>
      <c r="I108" s="1">
        <f t="shared" si="8"/>
        <v>2</v>
      </c>
      <c r="J108" s="2">
        <f t="shared" si="9"/>
        <v>0.85672765224245584</v>
      </c>
      <c r="K108" s="10">
        <f t="shared" si="10"/>
        <v>18.221215126674203</v>
      </c>
    </row>
    <row r="109" spans="4:11" x14ac:dyDescent="0.3">
      <c r="D109" s="6">
        <v>104</v>
      </c>
      <c r="E109" s="2">
        <f t="shared" si="12"/>
        <v>8.5674972817557027</v>
      </c>
      <c r="F109" s="9">
        <f t="shared" si="11"/>
        <v>7.5898007916240049</v>
      </c>
      <c r="G109" s="2">
        <f t="shared" si="13"/>
        <v>831.93269539873131</v>
      </c>
      <c r="H109" s="2">
        <f t="shared" si="7"/>
        <v>2.8569475544729843</v>
      </c>
      <c r="I109" s="1">
        <f t="shared" si="8"/>
        <v>2</v>
      </c>
      <c r="J109" s="2">
        <f t="shared" si="9"/>
        <v>0.85674972817557027</v>
      </c>
      <c r="K109" s="10">
        <f t="shared" si="10"/>
        <v>18.220980371468332</v>
      </c>
    </row>
    <row r="110" spans="4:11" x14ac:dyDescent="0.3">
      <c r="D110" s="6">
        <v>105</v>
      </c>
      <c r="E110" s="2">
        <f t="shared" si="12"/>
        <v>8.5676951080531172</v>
      </c>
      <c r="F110" s="9">
        <f t="shared" si="11"/>
        <v>7.5895113997565362</v>
      </c>
      <c r="G110" s="2">
        <f t="shared" si="13"/>
        <v>824.34289460710727</v>
      </c>
      <c r="H110" s="2">
        <f t="shared" si="7"/>
        <v>2.8569455576469363</v>
      </c>
      <c r="I110" s="1">
        <f t="shared" si="8"/>
        <v>2</v>
      </c>
      <c r="J110" s="2">
        <f t="shared" si="9"/>
        <v>0.85676951080531172</v>
      </c>
      <c r="K110" s="10">
        <f t="shared" si="10"/>
        <v>18.220770010931204</v>
      </c>
    </row>
    <row r="111" spans="4:11" x14ac:dyDescent="0.3">
      <c r="D111" s="6">
        <v>106</v>
      </c>
      <c r="E111" s="2">
        <f t="shared" si="12"/>
        <v>8.5678711548947426</v>
      </c>
      <c r="F111" s="9">
        <f t="shared" si="11"/>
        <v>7.5892356699837267</v>
      </c>
      <c r="G111" s="2">
        <f t="shared" si="13"/>
        <v>816.75338320735068</v>
      </c>
      <c r="H111" s="2">
        <f t="shared" si="7"/>
        <v>2.8569424094510074</v>
      </c>
      <c r="I111" s="1">
        <f t="shared" si="8"/>
        <v>2</v>
      </c>
      <c r="J111" s="2">
        <f t="shared" si="9"/>
        <v>0.85678711548947428</v>
      </c>
      <c r="K111" s="10">
        <f t="shared" si="10"/>
        <v>18.220582815919048</v>
      </c>
    </row>
    <row r="112" spans="4:11" x14ac:dyDescent="0.3">
      <c r="D112" s="6">
        <v>107</v>
      </c>
      <c r="E112" s="2">
        <f t="shared" si="12"/>
        <v>8.5680264488562763</v>
      </c>
      <c r="F112" s="9">
        <f t="shared" si="11"/>
        <v>7.5889719911614595</v>
      </c>
      <c r="G112" s="2">
        <f t="shared" si="13"/>
        <v>809.16414753736694</v>
      </c>
      <c r="H112" s="2">
        <f t="shared" si="7"/>
        <v>2.8569380915203721</v>
      </c>
      <c r="I112" s="1">
        <f t="shared" si="8"/>
        <v>2</v>
      </c>
      <c r="J112" s="2">
        <f t="shared" si="9"/>
        <v>0.85680264488562763</v>
      </c>
      <c r="K112" s="10">
        <f t="shared" si="10"/>
        <v>18.220417692752982</v>
      </c>
    </row>
    <row r="113" spans="4:11" x14ac:dyDescent="0.3">
      <c r="D113" s="6">
        <v>108</v>
      </c>
      <c r="E113" s="2">
        <f t="shared" si="12"/>
        <v>8.5681618954910217</v>
      </c>
      <c r="F113" s="9">
        <f t="shared" si="11"/>
        <v>7.5887188228222691</v>
      </c>
      <c r="G113" s="2">
        <f t="shared" si="13"/>
        <v>801.57517554620551</v>
      </c>
      <c r="H113" s="2">
        <f t="shared" si="7"/>
        <v>2.856932578662688</v>
      </c>
      <c r="I113" s="1">
        <f t="shared" si="8"/>
        <v>2</v>
      </c>
      <c r="J113" s="2">
        <f t="shared" si="9"/>
        <v>0.85681618954910221</v>
      </c>
      <c r="K113" s="10">
        <f t="shared" si="10"/>
        <v>18.220273676799298</v>
      </c>
    </row>
    <row r="114" spans="4:11" x14ac:dyDescent="0.3">
      <c r="D114" s="6">
        <v>109</v>
      </c>
      <c r="E114" s="2">
        <f t="shared" si="12"/>
        <v>8.5682782846046077</v>
      </c>
      <c r="F114" s="9">
        <f t="shared" si="11"/>
        <v>7.5884746861344921</v>
      </c>
      <c r="G114" s="2">
        <f t="shared" si="13"/>
        <v>793.9864567233833</v>
      </c>
      <c r="H114" s="2">
        <f t="shared" si="7"/>
        <v>2.8569258387110401</v>
      </c>
      <c r="I114" s="1">
        <f t="shared" si="8"/>
        <v>2</v>
      </c>
      <c r="J114" s="2">
        <f t="shared" si="9"/>
        <v>0.85682782846046079</v>
      </c>
      <c r="K114" s="10">
        <f t="shared" si="10"/>
        <v>18.220149926809295</v>
      </c>
    </row>
    <row r="115" spans="4:11" x14ac:dyDescent="0.3">
      <c r="D115" s="6">
        <v>110</v>
      </c>
      <c r="E115" s="2">
        <f t="shared" si="12"/>
        <v>8.568376294855188</v>
      </c>
      <c r="F115" s="9">
        <f t="shared" si="11"/>
        <v>7.5882381552285683</v>
      </c>
      <c r="G115" s="2">
        <f t="shared" si="13"/>
        <v>786.39798203724877</v>
      </c>
      <c r="H115" s="2">
        <f t="shared" si="7"/>
        <v>2.856917832336102</v>
      </c>
      <c r="I115" s="1">
        <f t="shared" si="8"/>
        <v>2</v>
      </c>
      <c r="J115" s="2">
        <f t="shared" si="9"/>
        <v>0.85683762948551889</v>
      </c>
      <c r="K115" s="10">
        <f t="shared" si="10"/>
        <v>18.22004571998497</v>
      </c>
    </row>
    <row r="116" spans="4:11" x14ac:dyDescent="0.3">
      <c r="D116" s="6">
        <v>111</v>
      </c>
      <c r="E116" s="2">
        <f t="shared" si="12"/>
        <v>8.5684564977057711</v>
      </c>
      <c r="F116" s="9">
        <f t="shared" si="11"/>
        <v>7.588007848838779</v>
      </c>
      <c r="G116" s="2">
        <f t="shared" si="13"/>
        <v>778.80974388202014</v>
      </c>
      <c r="H116" s="2">
        <f t="shared" si="7"/>
        <v>2.8569085128164051</v>
      </c>
      <c r="I116" s="1">
        <f t="shared" si="8"/>
        <v>2</v>
      </c>
      <c r="J116" s="2">
        <f t="shared" si="9"/>
        <v>0.8568456497705772</v>
      </c>
      <c r="K116" s="10">
        <f t="shared" si="10"/>
        <v>18.219960447741101</v>
      </c>
    </row>
    <row r="117" spans="4:11" x14ac:dyDescent="0.3">
      <c r="D117" s="6">
        <v>112</v>
      </c>
      <c r="E117" s="2">
        <f t="shared" si="12"/>
        <v>8.5685193607515995</v>
      </c>
      <c r="F117" s="9">
        <f t="shared" si="11"/>
        <v>7.5877824222107213</v>
      </c>
      <c r="G117" s="2">
        <f t="shared" si="13"/>
        <v>771.2217360331814</v>
      </c>
      <c r="H117" s="2">
        <f t="shared" si="7"/>
        <v>2.856897825765393</v>
      </c>
      <c r="I117" s="1">
        <f t="shared" si="8"/>
        <v>2</v>
      </c>
      <c r="J117" s="2">
        <f t="shared" si="9"/>
        <v>0.85685193607515997</v>
      </c>
      <c r="K117" s="10">
        <f t="shared" si="10"/>
        <v>18.219893612138524</v>
      </c>
    </row>
    <row r="118" spans="4:11" x14ac:dyDescent="0.3">
      <c r="D118" s="6">
        <v>113</v>
      </c>
      <c r="E118" s="2">
        <f t="shared" si="12"/>
        <v>8.5685652504418321</v>
      </c>
      <c r="F118" s="9">
        <f t="shared" si="11"/>
        <v>7.5875605592264854</v>
      </c>
      <c r="G118" s="2">
        <f t="shared" si="13"/>
        <v>763.63395361097071</v>
      </c>
      <c r="H118" s="2">
        <f t="shared" si="7"/>
        <v>2.8568857088136297</v>
      </c>
      <c r="I118" s="1">
        <f t="shared" si="8"/>
        <v>2</v>
      </c>
      <c r="J118" s="2">
        <f t="shared" si="9"/>
        <v>0.8568565250441833</v>
      </c>
      <c r="K118" s="10">
        <f t="shared" si="10"/>
        <v>18.219844822967353</v>
      </c>
    </row>
    <row r="119" spans="4:11" x14ac:dyDescent="0.3">
      <c r="D119" s="6">
        <v>114</v>
      </c>
      <c r="E119" s="2">
        <f t="shared" si="12"/>
        <v>8.5685944342112794</v>
      </c>
      <c r="F119" s="9">
        <f t="shared" si="11"/>
        <v>7.5873409647008874</v>
      </c>
      <c r="G119" s="2">
        <f t="shared" si="13"/>
        <v>756.04639305174419</v>
      </c>
      <c r="H119" s="2">
        <f t="shared" si="7"/>
        <v>2.8568720912443211</v>
      </c>
      <c r="I119" s="1">
        <f t="shared" si="8"/>
        <v>2</v>
      </c>
      <c r="J119" s="2">
        <f t="shared" si="9"/>
        <v>0.85685944342112796</v>
      </c>
      <c r="K119" s="10">
        <f t="shared" si="10"/>
        <v>18.21981379546293</v>
      </c>
    </row>
    <row r="120" spans="4:11" x14ac:dyDescent="0.3">
      <c r="D120" s="6">
        <v>115</v>
      </c>
      <c r="E120" s="2">
        <f t="shared" si="12"/>
        <v>8.5686070820344735</v>
      </c>
      <c r="F120" s="9">
        <f t="shared" si="11"/>
        <v>7.587122356803194</v>
      </c>
      <c r="G120" s="2">
        <f t="shared" si="13"/>
        <v>748.45905208704335</v>
      </c>
      <c r="H120" s="2">
        <f t="shared" si="7"/>
        <v>2.8568568935799892</v>
      </c>
      <c r="I120" s="1">
        <f t="shared" si="8"/>
        <v>2</v>
      </c>
      <c r="J120" s="2">
        <f t="shared" si="9"/>
        <v>0.8568607082034474</v>
      </c>
      <c r="K120" s="10">
        <f t="shared" si="10"/>
        <v>18.219800348640923</v>
      </c>
    </row>
    <row r="121" spans="4:11" x14ac:dyDescent="0.3">
      <c r="D121" s="6">
        <v>116</v>
      </c>
      <c r="E121" s="2">
        <f t="shared" si="12"/>
        <v>8.5686032674110155</v>
      </c>
      <c r="F121" s="9">
        <f t="shared" si="11"/>
        <v>7.5869034595596005</v>
      </c>
      <c r="G121" s="2">
        <f t="shared" si="13"/>
        <v>740.87192973024014</v>
      </c>
      <c r="H121" s="2">
        <f t="shared" si="7"/>
        <v>2.8568400271178791</v>
      </c>
      <c r="I121" s="1">
        <f t="shared" si="8"/>
        <v>2</v>
      </c>
      <c r="J121" s="2">
        <f t="shared" si="9"/>
        <v>0.85686032674110157</v>
      </c>
      <c r="K121" s="10">
        <f t="shared" si="10"/>
        <v>18.219804404241813</v>
      </c>
    </row>
    <row r="122" spans="4:11" x14ac:dyDescent="0.3">
      <c r="D122" s="6">
        <v>117</v>
      </c>
      <c r="E122" s="2">
        <f t="shared" si="12"/>
        <v>8.568582967787794</v>
      </c>
      <c r="F122" s="9">
        <f t="shared" si="11"/>
        <v>7.5866829953922528</v>
      </c>
      <c r="G122" s="2">
        <f t="shared" si="13"/>
        <v>733.28502627068053</v>
      </c>
      <c r="H122" s="2">
        <f t="shared" si="7"/>
        <v>2.8568213934113644</v>
      </c>
      <c r="I122" s="1">
        <f t="shared" si="8"/>
        <v>2</v>
      </c>
      <c r="J122" s="2">
        <f t="shared" si="9"/>
        <v>0.85685829677877945</v>
      </c>
      <c r="K122" s="10">
        <f t="shared" si="10"/>
        <v>18.219825986278593</v>
      </c>
    </row>
    <row r="123" spans="4:11" x14ac:dyDescent="0.3">
      <c r="D123" s="6">
        <v>118</v>
      </c>
      <c r="E123" s="2">
        <f t="shared" si="12"/>
        <v>8.5685460644203779</v>
      </c>
      <c r="F123" s="9">
        <f t="shared" si="11"/>
        <v>7.5864596776508719</v>
      </c>
      <c r="G123" s="2">
        <f t="shared" si="13"/>
        <v>725.69834327528827</v>
      </c>
      <c r="H123" s="2">
        <f t="shared" si="7"/>
        <v>2.856800883694298</v>
      </c>
      <c r="I123" s="1">
        <f t="shared" si="8"/>
        <v>2</v>
      </c>
      <c r="J123" s="2">
        <f t="shared" si="9"/>
        <v>0.85685460644203781</v>
      </c>
      <c r="K123" s="10">
        <f t="shared" si="10"/>
        <v>18.21986522118517</v>
      </c>
    </row>
    <row r="124" spans="4:11" x14ac:dyDescent="0.3">
      <c r="D124" s="6">
        <v>119</v>
      </c>
      <c r="E124" s="2">
        <f t="shared" si="12"/>
        <v>8.5684923416726377</v>
      </c>
      <c r="F124" s="9">
        <f t="shared" si="11"/>
        <v>7.5862322030930436</v>
      </c>
      <c r="G124" s="2">
        <f t="shared" si="13"/>
        <v>718.11188359763742</v>
      </c>
      <c r="H124" s="2">
        <f t="shared" si="7"/>
        <v>2.8567783782449161</v>
      </c>
      <c r="I124" s="1">
        <f t="shared" si="8"/>
        <v>2</v>
      </c>
      <c r="J124" s="2">
        <f t="shared" si="9"/>
        <v>0.85684923416726377</v>
      </c>
      <c r="K124" s="10">
        <f t="shared" si="10"/>
        <v>18.219922338566491</v>
      </c>
    </row>
    <row r="125" spans="4:11" x14ac:dyDescent="0.3">
      <c r="D125" s="6">
        <v>120</v>
      </c>
      <c r="E125" s="2">
        <f t="shared" si="12"/>
        <v>8.5684214857502905</v>
      </c>
      <c r="F125" s="9">
        <f t="shared" si="11"/>
        <v>7.585999244268983</v>
      </c>
      <c r="G125" s="2">
        <f t="shared" si="13"/>
        <v>710.52565139454441</v>
      </c>
      <c r="H125" s="2">
        <f t="shared" si="7"/>
        <v>2.8567537456855487</v>
      </c>
      <c r="I125" s="1">
        <f t="shared" si="8"/>
        <v>2</v>
      </c>
      <c r="J125" s="2">
        <f t="shared" si="9"/>
        <v>0.85684214857502905</v>
      </c>
      <c r="K125" s="10">
        <f t="shared" si="10"/>
        <v>18.21999767255512</v>
      </c>
    </row>
    <row r="126" spans="4:11" x14ac:dyDescent="0.3">
      <c r="D126" s="6">
        <v>121</v>
      </c>
      <c r="E126" s="2">
        <f t="shared" si="12"/>
        <v>8.5683330828608106</v>
      </c>
      <c r="F126" s="9">
        <f t="shared" si="11"/>
        <v>7.5857594417660339</v>
      </c>
      <c r="G126" s="2">
        <f t="shared" si="13"/>
        <v>702.93965215027538</v>
      </c>
      <c r="H126" s="2">
        <f t="shared" si="7"/>
        <v>2.8567268422140102</v>
      </c>
      <c r="I126" s="1">
        <f t="shared" si="8"/>
        <v>2</v>
      </c>
      <c r="J126" s="2">
        <f t="shared" si="9"/>
        <v>0.85683330828608106</v>
      </c>
      <c r="K126" s="10">
        <f t="shared" si="10"/>
        <v>18.220091663782494</v>
      </c>
    </row>
    <row r="127" spans="4:11" x14ac:dyDescent="0.3">
      <c r="D127" s="6">
        <v>122</v>
      </c>
      <c r="E127" s="2">
        <f t="shared" si="12"/>
        <v>8.5682266167887402</v>
      </c>
      <c r="F127" s="9">
        <f t="shared" si="11"/>
        <v>7.5855113962673961</v>
      </c>
      <c r="G127" s="2">
        <f t="shared" si="13"/>
        <v>695.35389270850931</v>
      </c>
      <c r="H127" s="2">
        <f t="shared" si="7"/>
        <v>2.8566975107621224</v>
      </c>
      <c r="I127" s="1">
        <f t="shared" si="8"/>
        <v>2</v>
      </c>
      <c r="J127" s="2">
        <f t="shared" si="9"/>
        <v>0.85682266167887411</v>
      </c>
      <c r="K127" s="10">
        <f t="shared" si="10"/>
        <v>18.220204861977003</v>
      </c>
    </row>
    <row r="128" spans="4:11" x14ac:dyDescent="0.3">
      <c r="D128" s="6">
        <v>123</v>
      </c>
      <c r="E128" s="2">
        <f t="shared" si="12"/>
        <v>8.5681014658719885</v>
      </c>
      <c r="F128" s="9">
        <f t="shared" si="11"/>
        <v>7.585253660378477</v>
      </c>
      <c r="G128" s="2">
        <f t="shared" si="13"/>
        <v>687.7683813122419</v>
      </c>
      <c r="H128" s="2">
        <f t="shared" si="7"/>
        <v>2.8566655800764171</v>
      </c>
      <c r="I128" s="1">
        <f t="shared" si="8"/>
        <v>2</v>
      </c>
      <c r="J128" s="2">
        <f t="shared" si="9"/>
        <v>0.8568101465871989</v>
      </c>
      <c r="K128" s="10">
        <f t="shared" si="10"/>
        <v>18.220337929204568</v>
      </c>
    </row>
    <row r="129" spans="4:11" x14ac:dyDescent="0.3">
      <c r="D129" s="6">
        <v>124</v>
      </c>
      <c r="E129" s="2">
        <f t="shared" si="12"/>
        <v>8.5679568993612065</v>
      </c>
      <c r="F129" s="9">
        <f t="shared" si="11"/>
        <v>7.5849847301729429</v>
      </c>
      <c r="G129" s="2">
        <f t="shared" si="13"/>
        <v>680.1831276518634</v>
      </c>
      <c r="H129" s="2">
        <f t="shared" si="7"/>
        <v>2.8566308637155706</v>
      </c>
      <c r="I129" s="1">
        <f t="shared" si="8"/>
        <v>2</v>
      </c>
      <c r="J129" s="2">
        <f t="shared" si="9"/>
        <v>0.85679568993612065</v>
      </c>
      <c r="K129" s="10">
        <f t="shared" si="10"/>
        <v>18.220491643771513</v>
      </c>
    </row>
    <row r="130" spans="4:11" x14ac:dyDescent="0.3">
      <c r="D130" s="6">
        <v>125</v>
      </c>
      <c r="E130" s="2">
        <f t="shared" si="12"/>
        <v>8.5677920731406569</v>
      </c>
      <c r="F130" s="9">
        <f t="shared" si="11"/>
        <v>7.5847030364088912</v>
      </c>
      <c r="G130" s="2">
        <f t="shared" si="13"/>
        <v>672.59814292169051</v>
      </c>
      <c r="H130" s="2">
        <f t="shared" si="7"/>
        <v>2.8565931589586375</v>
      </c>
      <c r="I130" s="1">
        <f t="shared" si="8"/>
        <v>2</v>
      </c>
      <c r="J130" s="2">
        <f t="shared" si="9"/>
        <v>0.85677920731406576</v>
      </c>
      <c r="K130" s="10">
        <f t="shared" si="10"/>
        <v>18.220666904813381</v>
      </c>
    </row>
    <row r="131" spans="4:11" x14ac:dyDescent="0.3">
      <c r="D131" s="6">
        <v>126</v>
      </c>
      <c r="E131" s="2">
        <f t="shared" si="12"/>
        <v>8.5676060247852277</v>
      </c>
      <c r="F131" s="9">
        <f t="shared" si="11"/>
        <v>7.5844069353636563</v>
      </c>
      <c r="G131" s="2">
        <f t="shared" si="13"/>
        <v>665.01343988528163</v>
      </c>
      <c r="H131" s="2">
        <f t="shared" si="7"/>
        <v>2.85655224561763</v>
      </c>
      <c r="I131" s="1">
        <f t="shared" si="8"/>
        <v>2</v>
      </c>
      <c r="J131" s="2">
        <f t="shared" si="9"/>
        <v>0.85676060247852281</v>
      </c>
      <c r="K131" s="10">
        <f t="shared" si="10"/>
        <v>18.220864737597676</v>
      </c>
    </row>
    <row r="132" spans="4:11" x14ac:dyDescent="0.3">
      <c r="D132" s="6">
        <v>127</v>
      </c>
      <c r="E132" s="2">
        <f t="shared" si="12"/>
        <v>8.5673976679243342</v>
      </c>
      <c r="F132" s="9">
        <f t="shared" si="11"/>
        <v>7.5840946992335203</v>
      </c>
      <c r="G132" s="2">
        <f t="shared" si="13"/>
        <v>657.429032949918</v>
      </c>
      <c r="H132" s="2">
        <f t="shared" si="7"/>
        <v>2.8565078847473839</v>
      </c>
      <c r="I132" s="1">
        <f t="shared" si="8"/>
        <v>2</v>
      </c>
      <c r="J132" s="2">
        <f t="shared" si="9"/>
        <v>0.85673976679243347</v>
      </c>
      <c r="K132" s="10">
        <f t="shared" si="10"/>
        <v>18.221086299572786</v>
      </c>
    </row>
    <row r="133" spans="4:11" x14ac:dyDescent="0.3">
      <c r="D133" s="6">
        <v>128</v>
      </c>
      <c r="E133" s="2">
        <f t="shared" si="12"/>
        <v>8.5671657858792845</v>
      </c>
      <c r="F133" s="9">
        <f t="shared" si="11"/>
        <v>7.583764506042046</v>
      </c>
      <c r="G133" s="2">
        <f t="shared" si="13"/>
        <v>649.84493825068444</v>
      </c>
      <c r="H133" s="2">
        <f t="shared" si="7"/>
        <v>2.8564598172450699</v>
      </c>
      <c r="I133" s="1">
        <f t="shared" si="8"/>
        <v>2</v>
      </c>
      <c r="J133" s="2">
        <f t="shared" si="9"/>
        <v>0.85671657858792849</v>
      </c>
      <c r="K133" s="10">
        <f t="shared" si="10"/>
        <v>18.221332887199914</v>
      </c>
    </row>
    <row r="134" spans="4:11" x14ac:dyDescent="0.3">
      <c r="D134" s="6">
        <v>129</v>
      </c>
      <c r="E134" s="2">
        <f t="shared" si="12"/>
        <v>8.5669090245364252</v>
      </c>
      <c r="F134" s="9">
        <f t="shared" si="11"/>
        <v>7.5834144289978616</v>
      </c>
      <c r="G134" s="2">
        <f t="shared" si="13"/>
        <v>642.26117374464241</v>
      </c>
      <c r="H134" s="2">
        <f t="shared" ref="H134:H197" si="14">B$10*(E134^B$6)*(F134^B$7)</f>
        <v>2.8564077623310027</v>
      </c>
      <c r="I134" s="1">
        <f t="shared" ref="I134:I197" si="15">B$9</f>
        <v>2</v>
      </c>
      <c r="J134" s="2">
        <f t="shared" ref="J134:J197" si="16">B$8*E134</f>
        <v>0.85669090245364254</v>
      </c>
      <c r="K134" s="10">
        <f t="shared" ref="K134:K197" si="17">(1/B$6)*(E134^((B$7-B$6)/B$7))*(B$9^((1-B$7)/B$7))</f>
        <v>18.221605943609905</v>
      </c>
    </row>
    <row r="135" spans="4:11" x14ac:dyDescent="0.3">
      <c r="D135" s="6">
        <v>130</v>
      </c>
      <c r="E135" s="2">
        <f t="shared" si="12"/>
        <v>8.566625884413785</v>
      </c>
      <c r="F135" s="9">
        <f t="shared" ref="F135:F198" si="18">IF(G134&gt;K134,F134+((F134/(1-B$7))*(((B$8*(1-B$6))-((B$6*B$9)/E135)))),(B$9^(1/B$7))*(B$10^(-1/B$7))*(E135^(-B$6/B$7)))</f>
        <v>7.5830424252394959</v>
      </c>
      <c r="G135" s="2">
        <f t="shared" si="13"/>
        <v>634.67775931564449</v>
      </c>
      <c r="H135" s="2">
        <f t="shared" si="14"/>
        <v>2.856351415901734</v>
      </c>
      <c r="I135" s="1">
        <f t="shared" si="15"/>
        <v>2</v>
      </c>
      <c r="J135" s="2">
        <f t="shared" si="16"/>
        <v>0.85666258844137855</v>
      </c>
      <c r="K135" s="10">
        <f t="shared" si="17"/>
        <v>18.221907067131667</v>
      </c>
    </row>
    <row r="136" spans="4:11" x14ac:dyDescent="0.3">
      <c r="D136" s="6">
        <v>131</v>
      </c>
      <c r="E136" s="2">
        <f t="shared" ref="E136:E199" si="19">E135+H135-I135-J135</f>
        <v>8.5663147118741403</v>
      </c>
      <c r="F136" s="9">
        <f t="shared" si="18"/>
        <v>7.5826463239012369</v>
      </c>
      <c r="G136" s="2">
        <f t="shared" ref="G136:G199" si="20">G135-F135</f>
        <v>627.09471689040504</v>
      </c>
      <c r="H136" s="2">
        <f t="shared" si="14"/>
        <v>2.8562904487455771</v>
      </c>
      <c r="I136" s="1">
        <f t="shared" si="15"/>
        <v>2</v>
      </c>
      <c r="J136" s="2">
        <f t="shared" si="16"/>
        <v>0.85663147118741412</v>
      </c>
      <c r="K136" s="10">
        <f t="shared" si="17"/>
        <v>18.222238020744662</v>
      </c>
    </row>
    <row r="137" spans="4:11" x14ac:dyDescent="0.3">
      <c r="D137" s="6">
        <v>132</v>
      </c>
      <c r="E137" s="2">
        <f t="shared" si="19"/>
        <v>8.5659736894323029</v>
      </c>
      <c r="F137" s="9">
        <f t="shared" si="18"/>
        <v>7.5822238134299935</v>
      </c>
      <c r="G137" s="2">
        <f t="shared" si="20"/>
        <v>619.51207056650378</v>
      </c>
      <c r="H137" s="2">
        <f t="shared" si="14"/>
        <v>2.8562245046099375</v>
      </c>
      <c r="I137" s="1">
        <f t="shared" si="15"/>
        <v>2</v>
      </c>
      <c r="J137" s="2">
        <f t="shared" si="16"/>
        <v>0.85659736894323035</v>
      </c>
      <c r="K137" s="10">
        <f t="shared" si="17"/>
        <v>18.222600742513567</v>
      </c>
    </row>
    <row r="138" spans="4:11" x14ac:dyDescent="0.3">
      <c r="D138" s="6">
        <v>133</v>
      </c>
      <c r="E138" s="2">
        <f t="shared" si="19"/>
        <v>8.5656008250990094</v>
      </c>
      <c r="F138" s="9">
        <f t="shared" si="18"/>
        <v>7.5817724280787111</v>
      </c>
      <c r="G138" s="2">
        <f t="shared" si="20"/>
        <v>611.92984675307378</v>
      </c>
      <c r="H138" s="2">
        <f t="shared" si="14"/>
        <v>2.8561531981088595</v>
      </c>
      <c r="I138" s="1">
        <f t="shared" si="15"/>
        <v>2</v>
      </c>
      <c r="J138" s="2">
        <f t="shared" si="16"/>
        <v>0.85656008250990101</v>
      </c>
      <c r="K138" s="10">
        <f t="shared" si="17"/>
        <v>18.222997357069541</v>
      </c>
    </row>
    <row r="139" spans="4:11" x14ac:dyDescent="0.3">
      <c r="D139" s="6">
        <v>134</v>
      </c>
      <c r="E139" s="2">
        <f t="shared" si="19"/>
        <v>8.5651939406979682</v>
      </c>
      <c r="F139" s="9">
        <f t="shared" si="18"/>
        <v>7.5812895334970198</v>
      </c>
      <c r="G139" s="2">
        <f t="shared" si="20"/>
        <v>604.34807432499508</v>
      </c>
      <c r="H139" s="2">
        <f t="shared" si="14"/>
        <v>2.8560761124582688</v>
      </c>
      <c r="I139" s="1">
        <f t="shared" si="15"/>
        <v>2</v>
      </c>
      <c r="J139" s="2">
        <f t="shared" si="16"/>
        <v>0.85651939406979682</v>
      </c>
      <c r="K139" s="10">
        <f t="shared" si="17"/>
        <v>18.223430188209214</v>
      </c>
    </row>
    <row r="140" spans="4:11" x14ac:dyDescent="0.3">
      <c r="D140" s="6">
        <v>135</v>
      </c>
      <c r="E140" s="2">
        <f t="shared" si="19"/>
        <v>8.5647506590864388</v>
      </c>
      <c r="F140" s="9">
        <f t="shared" si="18"/>
        <v>7.5807723113344592</v>
      </c>
      <c r="G140" s="2">
        <f t="shared" si="20"/>
        <v>596.76678479149803</v>
      </c>
      <c r="H140" s="2">
        <f t="shared" si="14"/>
        <v>2.8559927970252992</v>
      </c>
      <c r="I140" s="1">
        <f t="shared" si="15"/>
        <v>2</v>
      </c>
      <c r="J140" s="2">
        <f t="shared" si="16"/>
        <v>0.85647506590864397</v>
      </c>
      <c r="K140" s="10">
        <f t="shared" si="17"/>
        <v>18.223901772689722</v>
      </c>
    </row>
    <row r="141" spans="4:11" x14ac:dyDescent="0.3">
      <c r="D141" s="6">
        <v>136</v>
      </c>
      <c r="E141" s="2">
        <f t="shared" si="19"/>
        <v>8.5642683902030949</v>
      </c>
      <c r="F141" s="9">
        <f t="shared" si="18"/>
        <v>7.580217742765762</v>
      </c>
      <c r="G141" s="2">
        <f t="shared" si="20"/>
        <v>589.18601248016353</v>
      </c>
      <c r="H141" s="2">
        <f t="shared" si="14"/>
        <v>2.8559027646769453</v>
      </c>
      <c r="I141" s="1">
        <f t="shared" si="15"/>
        <v>2</v>
      </c>
      <c r="J141" s="2">
        <f t="shared" si="16"/>
        <v>0.85642683902030958</v>
      </c>
      <c r="K141" s="10">
        <f t="shared" si="17"/>
        <v>18.224414875305886</v>
      </c>
    </row>
    <row r="142" spans="4:11" x14ac:dyDescent="0.3">
      <c r="D142" s="6">
        <v>137</v>
      </c>
      <c r="E142" s="2">
        <f t="shared" si="19"/>
        <v>8.5637443158597311</v>
      </c>
      <c r="F142" s="9">
        <f t="shared" si="18"/>
        <v>7.579622590841292</v>
      </c>
      <c r="G142" s="2">
        <f t="shared" si="20"/>
        <v>581.60579473739779</v>
      </c>
      <c r="H142" s="2">
        <f t="shared" si="14"/>
        <v>2.8558054889120568</v>
      </c>
      <c r="I142" s="1">
        <f t="shared" si="15"/>
        <v>2</v>
      </c>
      <c r="J142" s="2">
        <f t="shared" si="16"/>
        <v>0.85637443158597315</v>
      </c>
      <c r="K142" s="10">
        <f t="shared" si="17"/>
        <v>18.224972505344166</v>
      </c>
    </row>
    <row r="143" spans="4:11" x14ac:dyDescent="0.3">
      <c r="D143" s="6">
        <v>138</v>
      </c>
      <c r="E143" s="2">
        <f t="shared" si="19"/>
        <v>8.563175373185814</v>
      </c>
      <c r="F143" s="9">
        <f t="shared" si="18"/>
        <v>7.5789833815587402</v>
      </c>
      <c r="G143" s="2">
        <f t="shared" si="20"/>
        <v>574.02617214655652</v>
      </c>
      <c r="H143" s="2">
        <f t="shared" si="14"/>
        <v>2.8557004007593036</v>
      </c>
      <c r="I143" s="1">
        <f t="shared" si="15"/>
        <v>2</v>
      </c>
      <c r="J143" s="2">
        <f t="shared" si="16"/>
        <v>0.8563175373185814</v>
      </c>
      <c r="K143" s="10">
        <f t="shared" si="17"/>
        <v>18.225577934516931</v>
      </c>
    </row>
    <row r="144" spans="4:11" x14ac:dyDescent="0.3">
      <c r="D144" s="6">
        <v>139</v>
      </c>
      <c r="E144" s="2">
        <f t="shared" si="19"/>
        <v>8.5625582366265363</v>
      </c>
      <c r="F144" s="9">
        <f t="shared" si="18"/>
        <v>7.5782963835445818</v>
      </c>
      <c r="G144" s="2">
        <f t="shared" si="20"/>
        <v>566.4471887649978</v>
      </c>
      <c r="H144" s="2">
        <f t="shared" si="14"/>
        <v>2.8555868854223156</v>
      </c>
      <c r="I144" s="1">
        <f t="shared" si="15"/>
        <v>2</v>
      </c>
      <c r="J144" s="2">
        <f t="shared" si="16"/>
        <v>0.85625582366265363</v>
      </c>
      <c r="K144" s="10">
        <f t="shared" si="17"/>
        <v>18.22623471649074</v>
      </c>
    </row>
    <row r="145" spans="4:11" x14ac:dyDescent="0.3">
      <c r="D145" s="6">
        <v>140</v>
      </c>
      <c r="E145" s="2">
        <f t="shared" si="19"/>
        <v>8.5618892983861983</v>
      </c>
      <c r="F145" s="9">
        <f t="shared" si="18"/>
        <v>7.5775575862255042</v>
      </c>
      <c r="G145" s="2">
        <f t="shared" si="20"/>
        <v>558.86889238145318</v>
      </c>
      <c r="H145" s="2">
        <f t="shared" si="14"/>
        <v>2.8554642786515552</v>
      </c>
      <c r="I145" s="1">
        <f t="shared" si="15"/>
        <v>2</v>
      </c>
      <c r="J145" s="2">
        <f t="shared" si="16"/>
        <v>0.85618892983861983</v>
      </c>
      <c r="K145" s="10">
        <f t="shared" si="17"/>
        <v>18.226946708132989</v>
      </c>
    </row>
    <row r="146" spans="4:11" x14ac:dyDescent="0.3">
      <c r="D146" s="6">
        <v>141</v>
      </c>
      <c r="E146" s="2">
        <f t="shared" si="19"/>
        <v>8.5611646471991332</v>
      </c>
      <c r="F146" s="9">
        <f t="shared" si="18"/>
        <v>7.5767626763610174</v>
      </c>
      <c r="G146" s="2">
        <f t="shared" si="20"/>
        <v>551.29133479522773</v>
      </c>
      <c r="H146" s="2">
        <f t="shared" si="14"/>
        <v>2.8553318628208006</v>
      </c>
      <c r="I146" s="1">
        <f t="shared" si="15"/>
        <v>2</v>
      </c>
      <c r="J146" s="2">
        <f t="shared" si="16"/>
        <v>0.85611646471991332</v>
      </c>
      <c r="K146" s="10">
        <f t="shared" si="17"/>
        <v>18.227718092613166</v>
      </c>
    </row>
    <row r="147" spans="4:11" x14ac:dyDescent="0.3">
      <c r="D147" s="6">
        <v>142</v>
      </c>
      <c r="E147" s="2">
        <f t="shared" si="19"/>
        <v>8.5603800453000218</v>
      </c>
      <c r="F147" s="9">
        <f t="shared" si="18"/>
        <v>7.5759070127986288</v>
      </c>
      <c r="G147" s="2">
        <f t="shared" si="20"/>
        <v>543.71457211886673</v>
      </c>
      <c r="H147" s="2">
        <f t="shared" si="14"/>
        <v>2.8551888626841784</v>
      </c>
      <c r="I147" s="1">
        <f t="shared" si="15"/>
        <v>2</v>
      </c>
      <c r="J147" s="2">
        <f t="shared" si="16"/>
        <v>0.85603800453000223</v>
      </c>
      <c r="K147" s="10">
        <f t="shared" si="17"/>
        <v>18.228553404507622</v>
      </c>
    </row>
    <row r="148" spans="4:11" x14ac:dyDescent="0.3">
      <c r="D148" s="6">
        <v>143</v>
      </c>
      <c r="E148" s="2">
        <f t="shared" si="19"/>
        <v>8.5595309034541973</v>
      </c>
      <c r="F148" s="9">
        <f t="shared" si="18"/>
        <v>7.5749855993023489</v>
      </c>
      <c r="G148" s="2">
        <f t="shared" si="20"/>
        <v>536.13866510606806</v>
      </c>
      <c r="H148" s="2">
        <f t="shared" si="14"/>
        <v>2.8550344407876711</v>
      </c>
      <c r="I148" s="1">
        <f t="shared" si="15"/>
        <v>2</v>
      </c>
      <c r="J148" s="2">
        <f t="shared" si="16"/>
        <v>0.85595309034541978</v>
      </c>
      <c r="K148" s="10">
        <f t="shared" si="17"/>
        <v>18.229457557071111</v>
      </c>
    </row>
    <row r="149" spans="4:11" x14ac:dyDescent="0.3">
      <c r="D149" s="6">
        <v>144</v>
      </c>
      <c r="E149" s="2">
        <f t="shared" si="19"/>
        <v>8.5586122538964489</v>
      </c>
      <c r="F149" s="9">
        <f t="shared" si="18"/>
        <v>7.5739930552937045</v>
      </c>
      <c r="G149" s="2">
        <f t="shared" si="20"/>
        <v>528.56367950676577</v>
      </c>
      <c r="H149" s="2">
        <f t="shared" si="14"/>
        <v>2.85486769250676</v>
      </c>
      <c r="I149" s="1">
        <f t="shared" si="15"/>
        <v>2</v>
      </c>
      <c r="J149" s="2">
        <f t="shared" si="16"/>
        <v>0.85586122538964493</v>
      </c>
      <c r="K149" s="10">
        <f t="shared" si="17"/>
        <v>18.230435871853569</v>
      </c>
    </row>
    <row r="150" spans="4:11" x14ac:dyDescent="0.3">
      <c r="D150" s="6">
        <v>145</v>
      </c>
      <c r="E150" s="2">
        <f t="shared" si="19"/>
        <v>8.5576187210135632</v>
      </c>
      <c r="F150" s="9">
        <f t="shared" si="18"/>
        <v>7.5729235843318712</v>
      </c>
      <c r="G150" s="2">
        <f t="shared" si="20"/>
        <v>520.98968645147204</v>
      </c>
      <c r="H150" s="2">
        <f t="shared" si="14"/>
        <v>2.854687640679431</v>
      </c>
      <c r="I150" s="1">
        <f t="shared" si="15"/>
        <v>2</v>
      </c>
      <c r="J150" s="2">
        <f t="shared" si="16"/>
        <v>0.85576187210135635</v>
      </c>
      <c r="K150" s="10">
        <f t="shared" si="17"/>
        <v>18.231494110857671</v>
      </c>
    </row>
    <row r="151" spans="4:11" x14ac:dyDescent="0.3">
      <c r="D151" s="6">
        <v>146</v>
      </c>
      <c r="E151" s="2">
        <f t="shared" si="19"/>
        <v>8.5565444895916389</v>
      </c>
      <c r="F151" s="9">
        <f t="shared" si="18"/>
        <v>7.5717709401459237</v>
      </c>
      <c r="G151" s="2">
        <f t="shared" si="20"/>
        <v>513.41676286714016</v>
      </c>
      <c r="H151" s="2">
        <f t="shared" si="14"/>
        <v>2.8544932298011063</v>
      </c>
      <c r="I151" s="1">
        <f t="shared" si="15"/>
        <v>2</v>
      </c>
      <c r="J151" s="2">
        <f t="shared" si="16"/>
        <v>0.85565444895916398</v>
      </c>
      <c r="K151" s="10">
        <f t="shared" si="17"/>
        <v>18.232638511451285</v>
      </c>
    </row>
    <row r="152" spans="4:11" x14ac:dyDescent="0.3">
      <c r="D152" s="6">
        <v>147</v>
      </c>
      <c r="E152" s="2">
        <f t="shared" si="19"/>
        <v>8.5553832704335804</v>
      </c>
      <c r="F152" s="9">
        <f t="shared" si="18"/>
        <v>7.5705283900173725</v>
      </c>
      <c r="G152" s="2">
        <f t="shared" si="20"/>
        <v>505.84499192699423</v>
      </c>
      <c r="H152" s="2">
        <f t="shared" si="14"/>
        <v>2.8542833197451589</v>
      </c>
      <c r="I152" s="1">
        <f t="shared" si="15"/>
        <v>2</v>
      </c>
      <c r="J152" s="2">
        <f t="shared" si="16"/>
        <v>0.85553832704335808</v>
      </c>
      <c r="K152" s="10">
        <f t="shared" si="17"/>
        <v>18.233875824269475</v>
      </c>
    </row>
    <row r="153" spans="4:11" x14ac:dyDescent="0.3">
      <c r="D153" s="6">
        <v>148</v>
      </c>
      <c r="E153" s="2">
        <f t="shared" si="19"/>
        <v>8.5541282631353805</v>
      </c>
      <c r="F153" s="9">
        <f t="shared" si="18"/>
        <v>7.5691886752950985</v>
      </c>
      <c r="G153" s="2">
        <f t="shared" si="20"/>
        <v>498.27446353697684</v>
      </c>
      <c r="H153" s="2">
        <f t="shared" si="14"/>
        <v>2.8540566789694553</v>
      </c>
      <c r="I153" s="1">
        <f t="shared" si="15"/>
        <v>2</v>
      </c>
      <c r="J153" s="2">
        <f t="shared" si="16"/>
        <v>0.8554128263135381</v>
      </c>
      <c r="K153" s="10">
        <f t="shared" si="17"/>
        <v>18.235213354363474</v>
      </c>
    </row>
    <row r="154" spans="4:11" x14ac:dyDescent="0.3">
      <c r="D154" s="6">
        <v>149</v>
      </c>
      <c r="E154" s="2">
        <f t="shared" si="19"/>
        <v>8.5527721157912975</v>
      </c>
      <c r="F154" s="9">
        <f t="shared" si="18"/>
        <v>7.5677439688073465</v>
      </c>
      <c r="G154" s="2">
        <f t="shared" si="20"/>
        <v>490.70527486168174</v>
      </c>
      <c r="H154" s="2">
        <f t="shared" si="14"/>
        <v>2.8538119771659374</v>
      </c>
      <c r="I154" s="1">
        <f t="shared" si="15"/>
        <v>2</v>
      </c>
      <c r="J154" s="2">
        <f t="shared" si="16"/>
        <v>0.85527721157912984</v>
      </c>
      <c r="K154" s="10">
        <f t="shared" si="17"/>
        <v>18.236659005878863</v>
      </c>
    </row>
    <row r="155" spans="4:11" x14ac:dyDescent="0.3">
      <c r="D155" s="6">
        <v>150</v>
      </c>
      <c r="E155" s="2">
        <f t="shared" si="19"/>
        <v>8.551306881378105</v>
      </c>
      <c r="F155" s="9">
        <f t="shared" si="18"/>
        <v>7.5661858289165123</v>
      </c>
      <c r="G155" s="2">
        <f t="shared" si="20"/>
        <v>483.13753089287439</v>
      </c>
      <c r="H155" s="2">
        <f t="shared" si="14"/>
        <v>2.8535477773063849</v>
      </c>
      <c r="I155" s="1">
        <f t="shared" si="15"/>
        <v>2</v>
      </c>
      <c r="J155" s="2">
        <f t="shared" si="16"/>
        <v>0.85513068813781057</v>
      </c>
      <c r="K155" s="10">
        <f t="shared" si="17"/>
        <v>18.23822133057325</v>
      </c>
    </row>
    <row r="156" spans="4:11" x14ac:dyDescent="0.3">
      <c r="D156" s="6">
        <v>151</v>
      </c>
      <c r="E156" s="2">
        <f t="shared" si="19"/>
        <v>8.5497239705466797</v>
      </c>
      <c r="F156" s="9">
        <f t="shared" si="18"/>
        <v>7.5645051499418692</v>
      </c>
      <c r="G156" s="2">
        <f t="shared" si="20"/>
        <v>475.57134506395789</v>
      </c>
      <c r="H156" s="2">
        <f t="shared" si="14"/>
        <v>2.853262527033348</v>
      </c>
      <c r="I156" s="1">
        <f t="shared" si="15"/>
        <v>2</v>
      </c>
      <c r="J156" s="2">
        <f t="shared" si="16"/>
        <v>0.85497239705466799</v>
      </c>
      <c r="K156" s="10">
        <f t="shared" si="17"/>
        <v>18.239909580514233</v>
      </c>
    </row>
    <row r="157" spans="4:11" x14ac:dyDescent="0.3">
      <c r="D157" s="6">
        <v>152</v>
      </c>
      <c r="E157" s="2">
        <f t="shared" si="19"/>
        <v>8.5480141005253589</v>
      </c>
      <c r="F157" s="9">
        <f t="shared" si="18"/>
        <v>7.5626921086530778</v>
      </c>
      <c r="G157" s="2">
        <f t="shared" si="20"/>
        <v>468.00683991401604</v>
      </c>
      <c r="H157" s="2">
        <f t="shared" si="14"/>
        <v>2.8529545493406245</v>
      </c>
      <c r="I157" s="1">
        <f t="shared" si="15"/>
        <v>2</v>
      </c>
      <c r="J157" s="2">
        <f t="shared" si="16"/>
        <v>0.85480141005253596</v>
      </c>
      <c r="K157" s="10">
        <f t="shared" si="17"/>
        <v>18.241733765332782</v>
      </c>
    </row>
    <row r="158" spans="4:11" x14ac:dyDescent="0.3">
      <c r="D158" s="6">
        <v>153</v>
      </c>
      <c r="E158" s="2">
        <f t="shared" si="19"/>
        <v>8.5461672398134478</v>
      </c>
      <c r="F158" s="9">
        <f t="shared" si="18"/>
        <v>7.5607361065130361</v>
      </c>
      <c r="G158" s="2">
        <f t="shared" si="20"/>
        <v>460.44414780536295</v>
      </c>
      <c r="H158" s="2">
        <f t="shared" si="14"/>
        <v>2.8526220324826168</v>
      </c>
      <c r="I158" s="1">
        <f t="shared" si="15"/>
        <v>2</v>
      </c>
      <c r="J158" s="2">
        <f t="shared" si="16"/>
        <v>0.85461672398134481</v>
      </c>
      <c r="K158" s="10">
        <f t="shared" si="17"/>
        <v>18.243704714445236</v>
      </c>
    </row>
    <row r="159" spans="4:11" x14ac:dyDescent="0.3">
      <c r="D159" s="6">
        <v>154</v>
      </c>
      <c r="E159" s="2">
        <f t="shared" si="19"/>
        <v>8.5441725483147195</v>
      </c>
      <c r="F159" s="9">
        <f t="shared" si="18"/>
        <v>7.5586257073222702</v>
      </c>
      <c r="G159" s="2">
        <f t="shared" si="20"/>
        <v>452.8834116988499</v>
      </c>
      <c r="H159" s="2">
        <f t="shared" si="14"/>
        <v>2.8522630190463207</v>
      </c>
      <c r="I159" s="1">
        <f t="shared" si="15"/>
        <v>2</v>
      </c>
      <c r="J159" s="2">
        <f t="shared" si="16"/>
        <v>0.85441725483147202</v>
      </c>
      <c r="K159" s="10">
        <f t="shared" si="17"/>
        <v>18.245834144699554</v>
      </c>
    </row>
    <row r="160" spans="4:11" x14ac:dyDescent="0.3">
      <c r="D160" s="6">
        <v>155</v>
      </c>
      <c r="E160" s="2">
        <f t="shared" si="19"/>
        <v>8.542018312529569</v>
      </c>
      <c r="F160" s="9">
        <f t="shared" si="18"/>
        <v>7.5563485698884154</v>
      </c>
      <c r="G160" s="2">
        <f t="shared" si="20"/>
        <v>445.32478599152762</v>
      </c>
      <c r="H160" s="2">
        <f t="shared" si="14"/>
        <v>2.8518753941135975</v>
      </c>
      <c r="I160" s="1">
        <f t="shared" si="15"/>
        <v>2</v>
      </c>
      <c r="J160" s="2">
        <f t="shared" si="16"/>
        <v>0.8542018312529569</v>
      </c>
      <c r="K160" s="10">
        <f t="shared" si="17"/>
        <v>18.248134733948881</v>
      </c>
    </row>
    <row r="161" spans="4:11" x14ac:dyDescent="0.3">
      <c r="D161" s="6">
        <v>156</v>
      </c>
      <c r="E161" s="2">
        <f t="shared" si="19"/>
        <v>8.5396918753902078</v>
      </c>
      <c r="F161" s="9">
        <f t="shared" si="18"/>
        <v>7.5538913753131416</v>
      </c>
      <c r="G161" s="2">
        <f t="shared" si="20"/>
        <v>437.76843742163919</v>
      </c>
      <c r="H161" s="2">
        <f t="shared" si="14"/>
        <v>2.8514568724345777</v>
      </c>
      <c r="I161" s="1">
        <f t="shared" si="15"/>
        <v>2</v>
      </c>
      <c r="J161" s="2">
        <f t="shared" si="16"/>
        <v>0.85396918753902085</v>
      </c>
      <c r="K161" s="10">
        <f t="shared" si="17"/>
        <v>18.250620201108813</v>
      </c>
    </row>
    <row r="162" spans="4:11" x14ac:dyDescent="0.3">
      <c r="D162" s="6">
        <v>157</v>
      </c>
      <c r="E162" s="2">
        <f t="shared" si="19"/>
        <v>8.5371795602857663</v>
      </c>
      <c r="F162" s="9">
        <f t="shared" si="18"/>
        <v>7.5512397484549911</v>
      </c>
      <c r="G162" s="2">
        <f t="shared" si="20"/>
        <v>430.21454604632606</v>
      </c>
      <c r="H162" s="2">
        <f t="shared" si="14"/>
        <v>2.8510049845256065</v>
      </c>
      <c r="I162" s="1">
        <f t="shared" si="15"/>
        <v>2</v>
      </c>
      <c r="J162" s="2">
        <f t="shared" si="16"/>
        <v>0.8537179560285767</v>
      </c>
      <c r="K162" s="10">
        <f t="shared" si="17"/>
        <v>18.253305393314072</v>
      </c>
    </row>
    <row r="163" spans="4:11" x14ac:dyDescent="0.3">
      <c r="D163" s="6">
        <v>158</v>
      </c>
      <c r="E163" s="2">
        <f t="shared" si="19"/>
        <v>8.5344665887827968</v>
      </c>
      <c r="F163" s="9">
        <f t="shared" si="18"/>
        <v>7.548378173089632</v>
      </c>
      <c r="G163" s="2">
        <f t="shared" si="20"/>
        <v>422.66330629787109</v>
      </c>
      <c r="H163" s="2">
        <f t="shared" si="14"/>
        <v>2.8505170615968307</v>
      </c>
      <c r="I163" s="1">
        <f t="shared" si="15"/>
        <v>2</v>
      </c>
      <c r="J163" s="2">
        <f t="shared" si="16"/>
        <v>0.85344665887827975</v>
      </c>
      <c r="K163" s="10">
        <f t="shared" si="17"/>
        <v>18.256206380857723</v>
      </c>
    </row>
    <row r="164" spans="4:11" x14ac:dyDescent="0.3">
      <c r="D164" s="6">
        <v>159</v>
      </c>
      <c r="E164" s="2">
        <f t="shared" si="19"/>
        <v>8.5315369915013477</v>
      </c>
      <c r="F164" s="9">
        <f t="shared" si="18"/>
        <v>7.5452899002488341</v>
      </c>
      <c r="G164" s="2">
        <f t="shared" si="20"/>
        <v>415.11492812478144</v>
      </c>
      <c r="H164" s="2">
        <f t="shared" si="14"/>
        <v>2.8499902192053725</v>
      </c>
      <c r="I164" s="1">
        <f t="shared" si="15"/>
        <v>2</v>
      </c>
      <c r="J164" s="2">
        <f t="shared" si="16"/>
        <v>0.85315369915013484</v>
      </c>
      <c r="K164" s="10">
        <f t="shared" si="17"/>
        <v>18.259340560671273</v>
      </c>
    </row>
    <row r="165" spans="4:11" x14ac:dyDescent="0.3">
      <c r="D165" s="6">
        <v>160</v>
      </c>
      <c r="E165" s="2">
        <f t="shared" si="19"/>
        <v>8.5283735115565857</v>
      </c>
      <c r="F165" s="9">
        <f t="shared" si="18"/>
        <v>7.5419568491756053</v>
      </c>
      <c r="G165" s="2">
        <f t="shared" si="20"/>
        <v>407.56963822453258</v>
      </c>
      <c r="H165" s="2">
        <f t="shared" si="14"/>
        <v>2.8494213395198331</v>
      </c>
      <c r="I165" s="1">
        <f t="shared" si="15"/>
        <v>2</v>
      </c>
      <c r="J165" s="2">
        <f t="shared" si="16"/>
        <v>0.85283735115565862</v>
      </c>
      <c r="K165" s="10">
        <f t="shared" si="17"/>
        <v>18.262726769189534</v>
      </c>
    </row>
    <row r="166" spans="4:11" x14ac:dyDescent="0.3">
      <c r="D166" s="6">
        <v>161</v>
      </c>
      <c r="E166" s="2">
        <f t="shared" si="19"/>
        <v>8.5249574999207614</v>
      </c>
      <c r="F166" s="9">
        <f t="shared" si="18"/>
        <v>7.5383595002850816</v>
      </c>
      <c r="G166" s="2">
        <f t="shared" si="20"/>
        <v>400.02768137535696</v>
      </c>
      <c r="H166" s="2">
        <f t="shared" si="14"/>
        <v>2.8488070520705331</v>
      </c>
      <c r="I166" s="1">
        <f t="shared" si="15"/>
        <v>2</v>
      </c>
      <c r="J166" s="2">
        <f t="shared" si="16"/>
        <v>0.85249574999207622</v>
      </c>
      <c r="K166" s="10">
        <f t="shared" si="17"/>
        <v>18.266385405540486</v>
      </c>
    </row>
    <row r="167" spans="4:11" x14ac:dyDescent="0.3">
      <c r="D167" s="6">
        <v>162</v>
      </c>
      <c r="E167" s="2">
        <f t="shared" si="19"/>
        <v>8.5212688019992182</v>
      </c>
      <c r="F167" s="9">
        <f t="shared" si="18"/>
        <v>7.5344767794685401</v>
      </c>
      <c r="G167" s="2">
        <f t="shared" si="20"/>
        <v>392.48932187507188</v>
      </c>
      <c r="H167" s="2">
        <f t="shared" si="14"/>
        <v>2.8481437128472717</v>
      </c>
      <c r="I167" s="1">
        <f t="shared" si="15"/>
        <v>2</v>
      </c>
      <c r="J167" s="2">
        <f t="shared" si="16"/>
        <v>0.85212688019992189</v>
      </c>
      <c r="K167" s="10">
        <f t="shared" si="17"/>
        <v>18.27033856611002</v>
      </c>
    </row>
    <row r="168" spans="4:11" x14ac:dyDescent="0.3">
      <c r="D168" s="6">
        <v>163</v>
      </c>
      <c r="E168" s="2">
        <f t="shared" si="19"/>
        <v>8.5172856346465675</v>
      </c>
      <c r="F168" s="9">
        <f t="shared" si="18"/>
        <v>7.5302859330208207</v>
      </c>
      <c r="G168" s="2">
        <f t="shared" si="20"/>
        <v>384.95484509560333</v>
      </c>
      <c r="H168" s="2">
        <f t="shared" si="14"/>
        <v>2.8474273815922633</v>
      </c>
      <c r="I168" s="1">
        <f t="shared" si="15"/>
        <v>2</v>
      </c>
      <c r="J168" s="2">
        <f t="shared" si="16"/>
        <v>0.85172856346465675</v>
      </c>
      <c r="K168" s="10">
        <f t="shared" si="17"/>
        <v>18.274610191655665</v>
      </c>
    </row>
    <row r="169" spans="4:11" x14ac:dyDescent="0.3">
      <c r="D169" s="6">
        <v>164</v>
      </c>
      <c r="E169" s="2">
        <f t="shared" si="19"/>
        <v>8.5129844527741731</v>
      </c>
      <c r="F169" s="9">
        <f t="shared" si="18"/>
        <v>7.5257623924089954</v>
      </c>
      <c r="G169" s="2">
        <f t="shared" si="20"/>
        <v>377.42455916258251</v>
      </c>
      <c r="H169" s="2">
        <f t="shared" si="14"/>
        <v>2.8466537971201396</v>
      </c>
      <c r="I169" s="1">
        <f t="shared" si="15"/>
        <v>2</v>
      </c>
      <c r="J169" s="2">
        <f t="shared" si="16"/>
        <v>0.85129844527741738</v>
      </c>
      <c r="K169" s="10">
        <f t="shared" si="17"/>
        <v>18.279226228285623</v>
      </c>
    </row>
    <row r="170" spans="4:11" x14ac:dyDescent="0.3">
      <c r="D170" s="6">
        <v>165</v>
      </c>
      <c r="E170" s="2">
        <f t="shared" si="19"/>
        <v>8.508339804616897</v>
      </c>
      <c r="F170" s="9">
        <f t="shared" si="18"/>
        <v>7.5208796280317722</v>
      </c>
      <c r="G170" s="2">
        <f t="shared" si="20"/>
        <v>369.89879677017353</v>
      </c>
      <c r="H170" s="2">
        <f t="shared" si="14"/>
        <v>2.845818350479199</v>
      </c>
      <c r="I170" s="1">
        <f t="shared" si="15"/>
        <v>2</v>
      </c>
      <c r="J170" s="2">
        <f t="shared" si="16"/>
        <v>0.85083398046168979</v>
      </c>
      <c r="K170" s="10">
        <f t="shared" si="17"/>
        <v>18.28421480378088</v>
      </c>
    </row>
    <row r="171" spans="4:11" x14ac:dyDescent="0.3">
      <c r="D171" s="6">
        <v>166</v>
      </c>
      <c r="E171" s="2">
        <f t="shared" si="19"/>
        <v>8.5033241746344057</v>
      </c>
      <c r="F171" s="9">
        <f t="shared" si="18"/>
        <v>7.5156089910441572</v>
      </c>
      <c r="G171" s="2">
        <f t="shared" si="20"/>
        <v>362.37791714214177</v>
      </c>
      <c r="H171" s="2">
        <f t="shared" si="14"/>
        <v>2.8449160557482172</v>
      </c>
      <c r="I171" s="1">
        <f t="shared" si="15"/>
        <v>2</v>
      </c>
      <c r="J171" s="2">
        <f t="shared" si="16"/>
        <v>0.85033241746344057</v>
      </c>
      <c r="K171" s="10">
        <f t="shared" si="17"/>
        <v>18.28960642092424</v>
      </c>
    </row>
    <row r="172" spans="4:11" x14ac:dyDescent="0.3">
      <c r="D172" s="6">
        <v>167</v>
      </c>
      <c r="E172" s="2">
        <f t="shared" si="19"/>
        <v>8.4979078129191805</v>
      </c>
      <c r="F172" s="9">
        <f t="shared" si="18"/>
        <v>7.5099195422396372</v>
      </c>
      <c r="G172" s="2">
        <f t="shared" si="20"/>
        <v>354.86230815109764</v>
      </c>
      <c r="H172" s="2">
        <f t="shared" si="14"/>
        <v>2.8439415182407335</v>
      </c>
      <c r="I172" s="1">
        <f t="shared" si="15"/>
        <v>2</v>
      </c>
      <c r="J172" s="2">
        <f t="shared" si="16"/>
        <v>0.8497907812919181</v>
      </c>
      <c r="K172" s="10">
        <f t="shared" si="17"/>
        <v>18.295434169712635</v>
      </c>
    </row>
    <row r="173" spans="4:11" x14ac:dyDescent="0.3">
      <c r="D173" s="6">
        <v>168</v>
      </c>
      <c r="E173" s="2">
        <f t="shared" si="19"/>
        <v>8.4920585498679948</v>
      </c>
      <c r="F173" s="9">
        <f t="shared" si="18"/>
        <v>7.503777866891725</v>
      </c>
      <c r="G173" s="2">
        <f t="shared" si="20"/>
        <v>347.35238860885801</v>
      </c>
      <c r="H173" s="2">
        <f t="shared" si="14"/>
        <v>2.8428888998634716</v>
      </c>
      <c r="I173" s="1">
        <f t="shared" si="15"/>
        <v>2</v>
      </c>
      <c r="J173" s="2">
        <f t="shared" si="16"/>
        <v>0.84920585498679957</v>
      </c>
      <c r="K173" s="10">
        <f t="shared" si="17"/>
        <v>18.301733960574332</v>
      </c>
    </row>
    <row r="174" spans="4:11" x14ac:dyDescent="0.3">
      <c r="D174" s="6">
        <v>169</v>
      </c>
      <c r="E174" s="2">
        <f t="shared" si="19"/>
        <v>8.4857415947446668</v>
      </c>
      <c r="F174" s="9">
        <f t="shared" si="18"/>
        <v>7.497147874357192</v>
      </c>
      <c r="G174" s="2">
        <f t="shared" si="20"/>
        <v>339.8486107419663</v>
      </c>
      <c r="H174" s="2">
        <f t="shared" si="14"/>
        <v>2.8417518813469669</v>
      </c>
      <c r="I174" s="1">
        <f t="shared" si="15"/>
        <v>2</v>
      </c>
      <c r="J174" s="2">
        <f t="shared" si="16"/>
        <v>0.84857415947446668</v>
      </c>
      <c r="K174" s="10">
        <f t="shared" si="17"/>
        <v>18.308544780995621</v>
      </c>
    </row>
    <row r="175" spans="4:11" x14ac:dyDescent="0.3">
      <c r="D175" s="6">
        <v>170</v>
      </c>
      <c r="E175" s="2">
        <f t="shared" si="19"/>
        <v>8.4789193166171675</v>
      </c>
      <c r="F175" s="9">
        <f t="shared" si="18"/>
        <v>7.4899905811335747</v>
      </c>
      <c r="G175" s="2">
        <f t="shared" si="20"/>
        <v>332.35146286760909</v>
      </c>
      <c r="H175" s="2">
        <f t="shared" si="14"/>
        <v>2.840523621034067</v>
      </c>
      <c r="I175" s="1">
        <f t="shared" si="15"/>
        <v>2</v>
      </c>
      <c r="J175" s="2">
        <f t="shared" si="16"/>
        <v>0.84789193166171684</v>
      </c>
      <c r="K175" s="10">
        <f t="shared" si="17"/>
        <v>18.315908978288483</v>
      </c>
    </row>
    <row r="176" spans="4:11" x14ac:dyDescent="0.3">
      <c r="D176" s="6">
        <v>171</v>
      </c>
      <c r="E176" s="2">
        <f t="shared" si="19"/>
        <v>8.471551005989518</v>
      </c>
      <c r="F176" s="9">
        <f t="shared" si="18"/>
        <v>7.4822638759423805</v>
      </c>
      <c r="G176" s="2">
        <f t="shared" si="20"/>
        <v>324.86147228647553</v>
      </c>
      <c r="H176" s="2">
        <f t="shared" si="14"/>
        <v>2.8391967098751079</v>
      </c>
      <c r="I176" s="1">
        <f t="shared" si="15"/>
        <v>2</v>
      </c>
      <c r="J176" s="2">
        <f t="shared" si="16"/>
        <v>0.84715510059895183</v>
      </c>
      <c r="K176" s="10">
        <f t="shared" si="17"/>
        <v>18.323872571610803</v>
      </c>
    </row>
    <row r="177" spans="4:11" x14ac:dyDescent="0.3">
      <c r="D177" s="6">
        <v>172</v>
      </c>
      <c r="E177" s="2">
        <f t="shared" si="19"/>
        <v>8.4635926152656733</v>
      </c>
      <c r="F177" s="9">
        <f t="shared" si="18"/>
        <v>7.4739222652753421</v>
      </c>
      <c r="G177" s="2">
        <f t="shared" si="20"/>
        <v>317.37920841053312</v>
      </c>
      <c r="H177" s="2">
        <f t="shared" si="14"/>
        <v>2.8377631222365665</v>
      </c>
      <c r="I177" s="1">
        <f t="shared" si="15"/>
        <v>2</v>
      </c>
      <c r="J177" s="2">
        <f t="shared" si="16"/>
        <v>0.84635926152656737</v>
      </c>
      <c r="K177" s="10">
        <f t="shared" si="17"/>
        <v>18.332485596792267</v>
      </c>
    </row>
    <row r="178" spans="4:11" x14ac:dyDescent="0.3">
      <c r="D178" s="6">
        <v>173</v>
      </c>
      <c r="E178" s="2">
        <f t="shared" si="19"/>
        <v>8.4549964759756726</v>
      </c>
      <c r="F178" s="9">
        <f t="shared" si="18"/>
        <v>7.4649165976924294</v>
      </c>
      <c r="G178" s="2">
        <f t="shared" si="20"/>
        <v>309.90528614525778</v>
      </c>
      <c r="H178" s="2">
        <f t="shared" si="14"/>
        <v>2.8362141620819501</v>
      </c>
      <c r="I178" s="1">
        <f t="shared" si="15"/>
        <v>2</v>
      </c>
      <c r="J178" s="2">
        <f t="shared" si="16"/>
        <v>0.84549964759756735</v>
      </c>
      <c r="K178" s="10">
        <f t="shared" si="17"/>
        <v>18.34180248803494</v>
      </c>
    </row>
    <row r="179" spans="4:11" x14ac:dyDescent="0.3">
      <c r="D179" s="6">
        <v>174</v>
      </c>
      <c r="E179" s="2">
        <f t="shared" si="19"/>
        <v>8.4457109904600554</v>
      </c>
      <c r="F179" s="9">
        <f t="shared" si="18"/>
        <v>7.4551937649951947</v>
      </c>
      <c r="G179" s="2">
        <f t="shared" si="20"/>
        <v>302.44036954756535</v>
      </c>
      <c r="H179" s="2">
        <f t="shared" si="14"/>
        <v>2.8345404040286568</v>
      </c>
      <c r="I179" s="1">
        <f t="shared" si="15"/>
        <v>2</v>
      </c>
      <c r="J179" s="2">
        <f t="shared" si="16"/>
        <v>0.84457109904600558</v>
      </c>
      <c r="K179" s="10">
        <f t="shared" si="17"/>
        <v>18.351882501160738</v>
      </c>
    </row>
    <row r="180" spans="4:11" x14ac:dyDescent="0.3">
      <c r="D180" s="6">
        <v>175</v>
      </c>
      <c r="E180" s="2">
        <f t="shared" si="19"/>
        <v>8.4356802954427064</v>
      </c>
      <c r="F180" s="9">
        <f t="shared" si="18"/>
        <v>7.4446963782150828</v>
      </c>
      <c r="G180" s="2">
        <f t="shared" si="20"/>
        <v>294.98517578257014</v>
      </c>
      <c r="H180" s="2">
        <f t="shared" si="14"/>
        <v>2.8327316287212012</v>
      </c>
      <c r="I180" s="1">
        <f t="shared" si="15"/>
        <v>2</v>
      </c>
      <c r="J180" s="2">
        <f t="shared" si="16"/>
        <v>0.84356802954427068</v>
      </c>
      <c r="K180" s="10">
        <f t="shared" si="17"/>
        <v>18.362790183786913</v>
      </c>
    </row>
    <row r="181" spans="4:11" x14ac:dyDescent="0.3">
      <c r="D181" s="6">
        <v>176</v>
      </c>
      <c r="E181" s="2">
        <f t="shared" si="19"/>
        <v>8.4248438946196362</v>
      </c>
      <c r="F181" s="9">
        <f t="shared" si="18"/>
        <v>7.4333624161510086</v>
      </c>
      <c r="G181" s="2">
        <f t="shared" si="20"/>
        <v>287.54047940435504</v>
      </c>
      <c r="H181" s="2">
        <f t="shared" si="14"/>
        <v>2.8307767518882647</v>
      </c>
      <c r="I181" s="1">
        <f t="shared" si="15"/>
        <v>2</v>
      </c>
      <c r="J181" s="2">
        <f t="shared" si="16"/>
        <v>0.84248438946196369</v>
      </c>
      <c r="K181" s="10">
        <f t="shared" si="17"/>
        <v>18.374595898645026</v>
      </c>
    </row>
    <row r="182" spans="4:11" x14ac:dyDescent="0.3">
      <c r="D182" s="6">
        <v>177</v>
      </c>
      <c r="E182" s="2">
        <f t="shared" si="19"/>
        <v>8.4131362570459363</v>
      </c>
      <c r="F182" s="9">
        <f t="shared" si="18"/>
        <v>7.4211248439605786</v>
      </c>
      <c r="G182" s="2">
        <f t="shared" si="20"/>
        <v>280.10711698820404</v>
      </c>
      <c r="H182" s="2">
        <f t="shared" si="14"/>
        <v>2.8286637463665527</v>
      </c>
      <c r="I182" s="1">
        <f t="shared" si="15"/>
        <v>2</v>
      </c>
      <c r="J182" s="2">
        <f t="shared" si="16"/>
        <v>0.84131362570459367</v>
      </c>
      <c r="K182" s="10">
        <f t="shared" si="17"/>
        <v>18.387376407245071</v>
      </c>
    </row>
    <row r="183" spans="4:11" x14ac:dyDescent="0.3">
      <c r="D183" s="6">
        <v>178</v>
      </c>
      <c r="E183" s="2">
        <f t="shared" si="19"/>
        <v>8.400486377707896</v>
      </c>
      <c r="F183" s="9">
        <f t="shared" si="18"/>
        <v>7.4079111990511661</v>
      </c>
      <c r="G183" s="2">
        <f t="shared" si="20"/>
        <v>272.68599214424347</v>
      </c>
      <c r="H183" s="2">
        <f t="shared" si="14"/>
        <v>2.826379556276478</v>
      </c>
      <c r="I183" s="1">
        <f t="shared" si="15"/>
        <v>2</v>
      </c>
      <c r="J183" s="2">
        <f t="shared" si="16"/>
        <v>0.84004863777078964</v>
      </c>
      <c r="K183" s="10">
        <f t="shared" si="17"/>
        <v>18.401215522255828</v>
      </c>
    </row>
    <row r="184" spans="4:11" x14ac:dyDescent="0.3">
      <c r="D184" s="6">
        <v>179</v>
      </c>
      <c r="E184" s="2">
        <f t="shared" si="19"/>
        <v>8.3868172962135841</v>
      </c>
      <c r="F184" s="9">
        <f t="shared" si="18"/>
        <v>7.3936431412262458</v>
      </c>
      <c r="G184" s="2">
        <f t="shared" si="20"/>
        <v>265.2780809451923</v>
      </c>
      <c r="H184" s="2">
        <f t="shared" si="14"/>
        <v>2.823910002420587</v>
      </c>
      <c r="I184" s="1">
        <f t="shared" si="15"/>
        <v>2</v>
      </c>
      <c r="J184" s="2">
        <f t="shared" si="16"/>
        <v>0.83868172962135845</v>
      </c>
      <c r="K184" s="10">
        <f t="shared" si="17"/>
        <v>18.41620483836374</v>
      </c>
    </row>
    <row r="185" spans="4:11" x14ac:dyDescent="0.3">
      <c r="D185" s="6">
        <v>180</v>
      </c>
      <c r="E185" s="2">
        <f t="shared" si="19"/>
        <v>8.3720455690128137</v>
      </c>
      <c r="F185" s="9">
        <f t="shared" si="18"/>
        <v>7.378235963713661</v>
      </c>
      <c r="G185" s="2">
        <f t="shared" si="20"/>
        <v>257.88443780396608</v>
      </c>
      <c r="H185" s="2">
        <f t="shared" si="14"/>
        <v>2.8212396778423567</v>
      </c>
      <c r="I185" s="1">
        <f t="shared" si="15"/>
        <v>2</v>
      </c>
      <c r="J185" s="2">
        <f t="shared" si="16"/>
        <v>0.83720455690128137</v>
      </c>
      <c r="K185" s="10">
        <f t="shared" si="17"/>
        <v>18.432444553033704</v>
      </c>
    </row>
    <row r="186" spans="4:11" x14ac:dyDescent="0.3">
      <c r="D186" s="6">
        <v>181</v>
      </c>
      <c r="E186" s="2">
        <f t="shared" si="19"/>
        <v>8.3560806899538882</v>
      </c>
      <c r="F186" s="9">
        <f t="shared" si="18"/>
        <v>7.3615980613295715</v>
      </c>
      <c r="G186" s="2">
        <f t="shared" si="20"/>
        <v>250.50620184025243</v>
      </c>
      <c r="H186" s="2">
        <f t="shared" si="14"/>
        <v>2.8183518323266434</v>
      </c>
      <c r="I186" s="1">
        <f t="shared" si="15"/>
        <v>2</v>
      </c>
      <c r="J186" s="2">
        <f t="shared" si="16"/>
        <v>0.83560806899538886</v>
      </c>
      <c r="K186" s="10">
        <f t="shared" si="17"/>
        <v>18.450044390586971</v>
      </c>
    </row>
    <row r="187" spans="4:11" x14ac:dyDescent="0.3">
      <c r="D187" s="6">
        <v>182</v>
      </c>
      <c r="E187" s="2">
        <f t="shared" si="19"/>
        <v>8.3388244532851417</v>
      </c>
      <c r="F187" s="9">
        <f t="shared" si="18"/>
        <v>7.3436303516070822</v>
      </c>
      <c r="G187" s="2">
        <f t="shared" si="20"/>
        <v>243.14460377892286</v>
      </c>
      <c r="H187" s="2">
        <f t="shared" si="14"/>
        <v>2.8152282444391075</v>
      </c>
      <c r="I187" s="1">
        <f t="shared" si="15"/>
        <v>2</v>
      </c>
      <c r="J187" s="2">
        <f t="shared" si="16"/>
        <v>0.83388244532851419</v>
      </c>
      <c r="K187" s="10">
        <f t="shared" si="17"/>
        <v>18.469124645407064</v>
      </c>
    </row>
    <row r="188" spans="4:11" x14ac:dyDescent="0.3">
      <c r="D188" s="6">
        <v>183</v>
      </c>
      <c r="E188" s="2">
        <f t="shared" si="19"/>
        <v>8.3201702523957355</v>
      </c>
      <c r="F188" s="9">
        <f t="shared" si="18"/>
        <v>7.3242256442327287</v>
      </c>
      <c r="G188" s="2">
        <f t="shared" si="20"/>
        <v>235.80097342731577</v>
      </c>
      <c r="H188" s="2">
        <f t="shared" si="14"/>
        <v>2.811849079484543</v>
      </c>
      <c r="I188" s="1">
        <f t="shared" si="15"/>
        <v>2</v>
      </c>
      <c r="J188" s="2">
        <f t="shared" si="16"/>
        <v>0.83201702523957355</v>
      </c>
      <c r="K188" s="10">
        <f t="shared" si="17"/>
        <v>18.489817362980467</v>
      </c>
    </row>
    <row r="189" spans="4:11" x14ac:dyDescent="0.3">
      <c r="D189" s="6">
        <v>184</v>
      </c>
      <c r="E189" s="2">
        <f t="shared" si="19"/>
        <v>8.3000023066407067</v>
      </c>
      <c r="F189" s="9">
        <f t="shared" si="18"/>
        <v>7.3032679535758103</v>
      </c>
      <c r="G189" s="2">
        <f t="shared" si="20"/>
        <v>228.47674778308303</v>
      </c>
      <c r="H189" s="2">
        <f t="shared" si="14"/>
        <v>2.808192731506169</v>
      </c>
      <c r="I189" s="1">
        <f t="shared" si="15"/>
        <v>2</v>
      </c>
      <c r="J189" s="2">
        <f t="shared" si="16"/>
        <v>0.83000023066407069</v>
      </c>
      <c r="K189" s="10">
        <f t="shared" si="17"/>
        <v>18.512267680991691</v>
      </c>
    </row>
    <row r="190" spans="4:11" x14ac:dyDescent="0.3">
      <c r="D190" s="6">
        <v>185</v>
      </c>
      <c r="E190" s="2">
        <f t="shared" si="19"/>
        <v>8.2781948074828051</v>
      </c>
      <c r="F190" s="9">
        <f t="shared" si="18"/>
        <v>7.2806317484511585</v>
      </c>
      <c r="G190" s="2">
        <f t="shared" si="20"/>
        <v>221.17347982950722</v>
      </c>
      <c r="H190" s="2">
        <f t="shared" si="14"/>
        <v>2.8042356471407528</v>
      </c>
      <c r="I190" s="1">
        <f t="shared" si="15"/>
        <v>2</v>
      </c>
      <c r="J190" s="2">
        <f t="shared" si="16"/>
        <v>0.8278194807482806</v>
      </c>
      <c r="K190" s="10">
        <f t="shared" si="17"/>
        <v>18.536635356974461</v>
      </c>
    </row>
    <row r="191" spans="4:11" x14ac:dyDescent="0.3">
      <c r="D191" s="6">
        <v>186</v>
      </c>
      <c r="E191" s="2">
        <f t="shared" si="19"/>
        <v>8.2546109738752786</v>
      </c>
      <c r="F191" s="9">
        <f t="shared" si="18"/>
        <v>7.2561811325081376</v>
      </c>
      <c r="G191" s="2">
        <f t="shared" si="20"/>
        <v>213.89284808105606</v>
      </c>
      <c r="H191" s="2">
        <f t="shared" si="14"/>
        <v>2.7999521287768787</v>
      </c>
      <c r="I191" s="1">
        <f t="shared" si="15"/>
        <v>2</v>
      </c>
      <c r="J191" s="2">
        <f t="shared" si="16"/>
        <v>0.82546109738752793</v>
      </c>
      <c r="K191" s="10">
        <f t="shared" si="17"/>
        <v>18.563096514264096</v>
      </c>
    </row>
    <row r="192" spans="4:11" x14ac:dyDescent="0.3">
      <c r="D192" s="6">
        <v>187</v>
      </c>
      <c r="E192" s="2">
        <f t="shared" si="19"/>
        <v>8.2291020052646289</v>
      </c>
      <c r="F192" s="9">
        <f t="shared" si="18"/>
        <v>7.2297689477661669</v>
      </c>
      <c r="G192" s="2">
        <f t="shared" si="20"/>
        <v>206.63666694854791</v>
      </c>
      <c r="H192" s="2">
        <f t="shared" si="14"/>
        <v>2.7953141140219238</v>
      </c>
      <c r="I192" s="1">
        <f t="shared" si="15"/>
        <v>2</v>
      </c>
      <c r="J192" s="2">
        <f t="shared" si="16"/>
        <v>0.82291020052646291</v>
      </c>
      <c r="K192" s="10">
        <f t="shared" si="17"/>
        <v>18.591845644448057</v>
      </c>
    </row>
    <row r="193" spans="4:11" x14ac:dyDescent="0.3">
      <c r="D193" s="6">
        <v>188</v>
      </c>
      <c r="E193" s="2">
        <f t="shared" si="19"/>
        <v>8.2015059187600894</v>
      </c>
      <c r="F193" s="9">
        <f t="shared" si="18"/>
        <v>7.2012357927931543</v>
      </c>
      <c r="G193" s="2">
        <f t="shared" si="20"/>
        <v>199.40689800078175</v>
      </c>
      <c r="H193" s="2">
        <f t="shared" si="14"/>
        <v>2.7902909279497998</v>
      </c>
      <c r="I193" s="1">
        <f t="shared" si="15"/>
        <v>2</v>
      </c>
      <c r="J193" s="2">
        <f t="shared" si="16"/>
        <v>0.82015059187600903</v>
      </c>
      <c r="K193" s="10">
        <f t="shared" si="17"/>
        <v>18.623097912491502</v>
      </c>
    </row>
    <row r="194" spans="4:11" x14ac:dyDescent="0.3">
      <c r="D194" s="6">
        <v>189</v>
      </c>
      <c r="E194" s="2">
        <f t="shared" si="19"/>
        <v>8.1716462548338793</v>
      </c>
      <c r="F194" s="9">
        <f t="shared" si="18"/>
        <v>7.1704089458142004</v>
      </c>
      <c r="G194" s="2">
        <f t="shared" si="20"/>
        <v>192.20566220798861</v>
      </c>
      <c r="H194" s="2">
        <f t="shared" si="14"/>
        <v>2.7848490039540033</v>
      </c>
      <c r="I194" s="1">
        <f t="shared" si="15"/>
        <v>2</v>
      </c>
      <c r="J194" s="2">
        <f t="shared" si="16"/>
        <v>0.81716462548338797</v>
      </c>
      <c r="K194" s="10">
        <f t="shared" si="17"/>
        <v>18.657091820637707</v>
      </c>
    </row>
    <row r="195" spans="4:11" x14ac:dyDescent="0.3">
      <c r="D195" s="6">
        <v>190</v>
      </c>
      <c r="E195" s="2">
        <f t="shared" si="19"/>
        <v>8.1393306333044944</v>
      </c>
      <c r="F195" s="9">
        <f t="shared" si="18"/>
        <v>7.1371011816010634</v>
      </c>
      <c r="G195" s="2">
        <f t="shared" si="20"/>
        <v>185.03525326217442</v>
      </c>
      <c r="H195" s="2">
        <f t="shared" si="14"/>
        <v>2.7789515682404775</v>
      </c>
      <c r="I195" s="1">
        <f t="shared" si="15"/>
        <v>2</v>
      </c>
      <c r="J195" s="2">
        <f t="shared" si="16"/>
        <v>0.81393306333044946</v>
      </c>
      <c r="K195" s="10">
        <f t="shared" si="17"/>
        <v>18.694092299592711</v>
      </c>
    </row>
    <row r="196" spans="4:11" x14ac:dyDescent="0.3">
      <c r="D196" s="6">
        <v>191</v>
      </c>
      <c r="E196" s="2">
        <f t="shared" si="19"/>
        <v>8.1043491382145234</v>
      </c>
      <c r="F196" s="9">
        <f t="shared" si="18"/>
        <v>7.1011094692733847</v>
      </c>
      <c r="G196" s="2">
        <f t="shared" si="20"/>
        <v>177.89815208057337</v>
      </c>
      <c r="H196" s="2">
        <f t="shared" si="14"/>
        <v>2.7725582820255266</v>
      </c>
      <c r="I196" s="1">
        <f t="shared" si="15"/>
        <v>2</v>
      </c>
      <c r="J196" s="2">
        <f t="shared" si="16"/>
        <v>0.81043491382145239</v>
      </c>
      <c r="K196" s="10">
        <f t="shared" si="17"/>
        <v>18.734394311115846</v>
      </c>
    </row>
    <row r="197" spans="4:11" x14ac:dyDescent="0.3">
      <c r="D197" s="6">
        <v>192</v>
      </c>
      <c r="E197" s="2">
        <f t="shared" si="19"/>
        <v>8.0664725064185969</v>
      </c>
      <c r="F197" s="9">
        <f t="shared" si="18"/>
        <v>7.0622135360700966</v>
      </c>
      <c r="G197" s="2">
        <f t="shared" si="20"/>
        <v>170.79704261129999</v>
      </c>
      <c r="H197" s="2">
        <f t="shared" si="14"/>
        <v>2.7656248343079026</v>
      </c>
      <c r="I197" s="1">
        <f t="shared" si="15"/>
        <v>2</v>
      </c>
      <c r="J197" s="2">
        <f t="shared" si="16"/>
        <v>0.80664725064185971</v>
      </c>
      <c r="K197" s="10">
        <f t="shared" si="17"/>
        <v>18.778327065903937</v>
      </c>
    </row>
    <row r="198" spans="4:11" x14ac:dyDescent="0.3">
      <c r="D198" s="6">
        <v>193</v>
      </c>
      <c r="E198" s="2">
        <f t="shared" si="19"/>
        <v>8.0254500900846395</v>
      </c>
      <c r="F198" s="9">
        <f t="shared" si="18"/>
        <v>7.0201742796320099</v>
      </c>
      <c r="G198" s="2">
        <f t="shared" si="20"/>
        <v>163.7348290752299</v>
      </c>
      <c r="H198" s="2">
        <f t="shared" ref="H198:H227" si="21">B$10*(E198^B$6)*(F198^B$7)</f>
        <v>2.7581024765991113</v>
      </c>
      <c r="I198" s="1">
        <f t="shared" ref="I198:I227" si="22">B$9</f>
        <v>2</v>
      </c>
      <c r="J198" s="2">
        <f t="shared" ref="J198:J227" si="23">B$8*E198</f>
        <v>0.80254500900846404</v>
      </c>
      <c r="K198" s="10">
        <f t="shared" ref="K198:K227" si="24">(1/B$6)*(E198^((B$7-B$6)/B$7))*(B$9^((1-B$7)/B$7))</f>
        <v>18.826258985850505</v>
      </c>
    </row>
    <row r="199" spans="4:11" x14ac:dyDescent="0.3">
      <c r="D199" s="6">
        <v>194</v>
      </c>
      <c r="E199" s="2">
        <f t="shared" si="19"/>
        <v>7.9810075576752872</v>
      </c>
      <c r="F199" s="9">
        <f t="shared" ref="F199:F227" si="25">IF(G198&gt;K198,F198+((F198/(1-B$7))*(((B$8*(1-B$6))-((B$6*B$9)/E199)))),(B$9^(1/B$7))*(B$10^(-1/B$7))*(E199^(-B$6/B$7)))</f>
        <v>6.9747320082542048</v>
      </c>
      <c r="G199" s="2">
        <f t="shared" si="20"/>
        <v>156.71465479559788</v>
      </c>
      <c r="H199" s="2">
        <f t="shared" si="21"/>
        <v>2.7499374891399442</v>
      </c>
      <c r="I199" s="1">
        <f t="shared" si="22"/>
        <v>2</v>
      </c>
      <c r="J199" s="2">
        <f t="shared" si="23"/>
        <v>0.79810075576752881</v>
      </c>
      <c r="K199" s="10">
        <f t="shared" si="24"/>
        <v>18.87860357210031</v>
      </c>
    </row>
    <row r="200" spans="4:11" x14ac:dyDescent="0.3">
      <c r="D200" s="6">
        <v>195</v>
      </c>
      <c r="E200" s="2">
        <f t="shared" ref="E200:E227" si="26">E199+H199-I199-J199</f>
        <v>7.9328442910477026</v>
      </c>
      <c r="F200" s="9">
        <f t="shared" si="25"/>
        <v>6.9256044847605711</v>
      </c>
      <c r="G200" s="2">
        <f t="shared" ref="G200:G227" si="27">G199-F199</f>
        <v>149.73992278734369</v>
      </c>
      <c r="H200" s="2">
        <f t="shared" si="21"/>
        <v>2.741070565795733</v>
      </c>
      <c r="I200" s="1">
        <f t="shared" si="22"/>
        <v>2</v>
      </c>
      <c r="J200" s="2">
        <f t="shared" si="23"/>
        <v>0.79328442910477026</v>
      </c>
      <c r="K200" s="10">
        <f t="shared" si="24"/>
        <v>18.935826382145049</v>
      </c>
    </row>
    <row r="201" spans="4:11" x14ac:dyDescent="0.3">
      <c r="D201" s="6">
        <v>196</v>
      </c>
      <c r="E201" s="2">
        <f t="shared" si="26"/>
        <v>7.880630427738665</v>
      </c>
      <c r="F201" s="9">
        <f t="shared" si="25"/>
        <v>6.8724847449105964</v>
      </c>
      <c r="G201" s="2">
        <f t="shared" si="27"/>
        <v>142.8143183025831</v>
      </c>
      <c r="H201" s="2">
        <f t="shared" si="21"/>
        <v>2.731436101862172</v>
      </c>
      <c r="I201" s="1">
        <f t="shared" si="22"/>
        <v>2</v>
      </c>
      <c r="J201" s="2">
        <f t="shared" si="23"/>
        <v>0.78806304277386652</v>
      </c>
      <c r="K201" s="10">
        <f t="shared" si="24"/>
        <v>18.998453373735224</v>
      </c>
    </row>
    <row r="202" spans="4:11" x14ac:dyDescent="0.3">
      <c r="D202" s="6">
        <v>197</v>
      </c>
      <c r="E202" s="2">
        <f t="shared" si="26"/>
        <v>7.8240034868269701</v>
      </c>
      <c r="F202" s="9">
        <f t="shared" si="25"/>
        <v>6.8150386552843658</v>
      </c>
      <c r="G202" s="2">
        <f t="shared" si="27"/>
        <v>135.94183355767251</v>
      </c>
      <c r="H202" s="2">
        <f t="shared" si="21"/>
        <v>2.7209613652311542</v>
      </c>
      <c r="I202" s="1">
        <f t="shared" si="22"/>
        <v>2</v>
      </c>
      <c r="J202" s="2">
        <f t="shared" si="23"/>
        <v>0.78240034868269703</v>
      </c>
      <c r="K202" s="10">
        <f t="shared" si="24"/>
        <v>19.06708094508344</v>
      </c>
    </row>
    <row r="203" spans="4:11" x14ac:dyDescent="0.3">
      <c r="D203" s="6">
        <v>198</v>
      </c>
      <c r="E203" s="2">
        <f t="shared" si="26"/>
        <v>7.7625645033754269</v>
      </c>
      <c r="F203" s="9">
        <f t="shared" si="25"/>
        <v>6.7529021680162238</v>
      </c>
      <c r="G203" s="2">
        <f t="shared" si="27"/>
        <v>129.12679490238816</v>
      </c>
      <c r="H203" s="2">
        <f t="shared" si="21"/>
        <v>2.7095655264934031</v>
      </c>
      <c r="I203" s="1">
        <f t="shared" si="22"/>
        <v>2</v>
      </c>
      <c r="J203" s="2">
        <f t="shared" si="23"/>
        <v>0.77625645033754276</v>
      </c>
      <c r="K203" s="10">
        <f t="shared" si="24"/>
        <v>19.142388095975949</v>
      </c>
    </row>
    <row r="204" spans="4:11" x14ac:dyDescent="0.3">
      <c r="D204" s="6">
        <v>199</v>
      </c>
      <c r="E204" s="2">
        <f t="shared" si="26"/>
        <v>7.6958735795312867</v>
      </c>
      <c r="F204" s="9">
        <f t="shared" si="25"/>
        <v>6.6856782200243359</v>
      </c>
      <c r="G204" s="2">
        <f t="shared" si="27"/>
        <v>122.37389273437194</v>
      </c>
      <c r="H204" s="2">
        <f t="shared" si="21"/>
        <v>2.6971585172212218</v>
      </c>
      <c r="I204" s="1">
        <f t="shared" si="22"/>
        <v>2</v>
      </c>
      <c r="J204" s="2">
        <f t="shared" si="23"/>
        <v>0.76958735795312871</v>
      </c>
      <c r="K204" s="10">
        <f t="shared" si="24"/>
        <v>19.225151261891661</v>
      </c>
    </row>
    <row r="205" spans="4:11" x14ac:dyDescent="0.3">
      <c r="D205" s="6">
        <v>200</v>
      </c>
      <c r="E205" s="2">
        <f t="shared" si="26"/>
        <v>7.6234447387993791</v>
      </c>
      <c r="F205" s="9">
        <f t="shared" si="25"/>
        <v>6.612933211764795</v>
      </c>
      <c r="G205" s="2">
        <f t="shared" si="27"/>
        <v>115.68821451434761</v>
      </c>
      <c r="H205" s="2">
        <f t="shared" si="21"/>
        <v>2.6836396773635798</v>
      </c>
      <c r="I205" s="1">
        <f t="shared" si="22"/>
        <v>2</v>
      </c>
      <c r="J205" s="2">
        <f t="shared" si="23"/>
        <v>0.76234447387993798</v>
      </c>
      <c r="K205" s="10">
        <f t="shared" si="24"/>
        <v>19.316262545840008</v>
      </c>
    </row>
    <row r="206" spans="4:11" x14ac:dyDescent="0.3">
      <c r="D206" s="6">
        <v>201</v>
      </c>
      <c r="E206" s="2">
        <f t="shared" si="26"/>
        <v>7.5447399422830204</v>
      </c>
      <c r="F206" s="9">
        <f t="shared" si="25"/>
        <v>6.5341929839698389</v>
      </c>
      <c r="G206" s="2">
        <f t="shared" si="27"/>
        <v>109.07528130258281</v>
      </c>
      <c r="H206" s="2">
        <f t="shared" si="21"/>
        <v>2.6688961416666723</v>
      </c>
      <c r="I206" s="1">
        <f t="shared" si="22"/>
        <v>2</v>
      </c>
      <c r="J206" s="2">
        <f t="shared" si="23"/>
        <v>0.75447399422830208</v>
      </c>
      <c r="K206" s="10">
        <f t="shared" si="24"/>
        <v>19.416752308987597</v>
      </c>
    </row>
    <row r="207" spans="4:11" x14ac:dyDescent="0.3">
      <c r="D207" s="6">
        <v>202</v>
      </c>
      <c r="E207" s="2">
        <f t="shared" si="26"/>
        <v>7.4591620897213904</v>
      </c>
      <c r="F207" s="9">
        <f t="shared" si="25"/>
        <v>6.4489381888004944</v>
      </c>
      <c r="G207" s="2">
        <f t="shared" si="27"/>
        <v>102.54108831861296</v>
      </c>
      <c r="H207" s="2">
        <f t="shared" si="21"/>
        <v>2.6528009002608797</v>
      </c>
      <c r="I207" s="1">
        <f t="shared" si="22"/>
        <v>2</v>
      </c>
      <c r="J207" s="2">
        <f t="shared" si="23"/>
        <v>0.74591620897213906</v>
      </c>
      <c r="K207" s="10">
        <f t="shared" si="24"/>
        <v>19.52781740873753</v>
      </c>
    </row>
    <row r="208" spans="4:11" x14ac:dyDescent="0.3">
      <c r="D208" s="6">
        <v>203</v>
      </c>
      <c r="E208" s="2">
        <f t="shared" si="26"/>
        <v>7.3660467810101311</v>
      </c>
      <c r="F208" s="9">
        <f t="shared" si="25"/>
        <v>6.3565989221627905</v>
      </c>
      <c r="G208" s="2">
        <f t="shared" si="27"/>
        <v>96.092150129812467</v>
      </c>
      <c r="H208" s="2">
        <f t="shared" si="21"/>
        <v>2.6352104485124808</v>
      </c>
      <c r="I208" s="1">
        <f t="shared" si="22"/>
        <v>2</v>
      </c>
      <c r="J208" s="2">
        <f t="shared" si="23"/>
        <v>0.73660467810101316</v>
      </c>
      <c r="K208" s="10">
        <f t="shared" si="24"/>
        <v>19.650856832958194</v>
      </c>
    </row>
    <row r="209" spans="4:11" x14ac:dyDescent="0.3">
      <c r="D209" s="6">
        <v>204</v>
      </c>
      <c r="E209" s="2">
        <f t="shared" si="26"/>
        <v>7.264652551421598</v>
      </c>
      <c r="F209" s="9">
        <f t="shared" si="25"/>
        <v>6.2565484433711154</v>
      </c>
      <c r="G209" s="2">
        <f t="shared" si="27"/>
        <v>89.735551207649678</v>
      </c>
      <c r="H209" s="2">
        <f t="shared" si="21"/>
        <v>2.6159619136886687</v>
      </c>
      <c r="I209" s="1">
        <f t="shared" si="22"/>
        <v>2</v>
      </c>
      <c r="J209" s="2">
        <f t="shared" si="23"/>
        <v>0.72646525514215987</v>
      </c>
      <c r="K209" s="10">
        <f t="shared" si="24"/>
        <v>19.787517134321902</v>
      </c>
    </row>
    <row r="210" spans="4:11" x14ac:dyDescent="0.3">
      <c r="D210" s="6">
        <v>205</v>
      </c>
      <c r="E210" s="2">
        <f t="shared" si="26"/>
        <v>7.1541492099681063</v>
      </c>
      <c r="F210" s="9">
        <f t="shared" si="25"/>
        <v>6.1480957520418533</v>
      </c>
      <c r="G210" s="2">
        <f t="shared" si="27"/>
        <v>83.479002764278562</v>
      </c>
      <c r="H210" s="2">
        <f t="shared" si="21"/>
        <v>2.5948695075744279</v>
      </c>
      <c r="I210" s="1">
        <f t="shared" si="22"/>
        <v>2</v>
      </c>
      <c r="J210" s="2">
        <f t="shared" si="23"/>
        <v>0.7154149209968107</v>
      </c>
      <c r="K210" s="10">
        <f t="shared" si="24"/>
        <v>19.939751016615826</v>
      </c>
    </row>
    <row r="211" spans="4:11" x14ac:dyDescent="0.3">
      <c r="D211" s="6">
        <v>206</v>
      </c>
      <c r="E211" s="2">
        <f t="shared" si="26"/>
        <v>7.033603796545723</v>
      </c>
      <c r="F211" s="9">
        <f t="shared" si="25"/>
        <v>6.030476712650203</v>
      </c>
      <c r="G211" s="2">
        <f t="shared" si="27"/>
        <v>77.330907012236707</v>
      </c>
      <c r="H211" s="2">
        <f t="shared" si="21"/>
        <v>2.5717200997909009</v>
      </c>
      <c r="I211" s="1">
        <f t="shared" si="22"/>
        <v>2</v>
      </c>
      <c r="J211" s="2">
        <f t="shared" si="23"/>
        <v>0.70336037965457232</v>
      </c>
      <c r="K211" s="10">
        <f t="shared" si="24"/>
        <v>20.109893819506294</v>
      </c>
    </row>
    <row r="212" spans="4:11" x14ac:dyDescent="0.3">
      <c r="D212" s="6">
        <v>207</v>
      </c>
      <c r="E212" s="2">
        <f t="shared" si="26"/>
        <v>6.9019635166820521</v>
      </c>
      <c r="F212" s="9">
        <f t="shared" si="25"/>
        <v>5.9028433030119709</v>
      </c>
      <c r="G212" s="2">
        <f t="shared" si="27"/>
        <v>71.300430299586509</v>
      </c>
      <c r="H212" s="2">
        <f t="shared" si="21"/>
        <v>2.5462676282248102</v>
      </c>
      <c r="I212" s="1">
        <f t="shared" si="22"/>
        <v>2</v>
      </c>
      <c r="J212" s="2">
        <f t="shared" si="23"/>
        <v>0.69019635166820525</v>
      </c>
      <c r="K212" s="10">
        <f t="shared" si="24"/>
        <v>20.300764738539577</v>
      </c>
    </row>
    <row r="213" spans="4:11" x14ac:dyDescent="0.3">
      <c r="D213" s="6">
        <v>208</v>
      </c>
      <c r="E213" s="2">
        <f t="shared" si="26"/>
        <v>6.7580347932386582</v>
      </c>
      <c r="F213" s="9">
        <f t="shared" si="25"/>
        <v>5.7642503955920708</v>
      </c>
      <c r="G213" s="2">
        <f t="shared" si="27"/>
        <v>65.397586996574532</v>
      </c>
      <c r="H213" s="2">
        <f t="shared" si="21"/>
        <v>2.5182259479949023</v>
      </c>
      <c r="I213" s="1">
        <f t="shared" si="22"/>
        <v>2</v>
      </c>
      <c r="J213" s="2">
        <f t="shared" si="23"/>
        <v>0.67580347932386586</v>
      </c>
      <c r="K213" s="10">
        <f t="shared" si="24"/>
        <v>20.51580281496841</v>
      </c>
    </row>
    <row r="214" spans="4:11" x14ac:dyDescent="0.3">
      <c r="D214" s="6">
        <v>209</v>
      </c>
      <c r="E214" s="2">
        <f t="shared" si="26"/>
        <v>6.6004572619096944</v>
      </c>
      <c r="F214" s="9">
        <f t="shared" si="25"/>
        <v>5.613639229769686</v>
      </c>
      <c r="G214" s="2">
        <f t="shared" si="27"/>
        <v>59.63333660098246</v>
      </c>
      <c r="H214" s="2">
        <f t="shared" si="21"/>
        <v>2.4872595480483599</v>
      </c>
      <c r="I214" s="1">
        <f t="shared" si="22"/>
        <v>2</v>
      </c>
      <c r="J214" s="2">
        <f t="shared" si="23"/>
        <v>0.66004572619096946</v>
      </c>
      <c r="K214" s="10">
        <f t="shared" si="24"/>
        <v>20.759252734372346</v>
      </c>
    </row>
    <row r="215" spans="4:11" x14ac:dyDescent="0.3">
      <c r="D215" s="6">
        <v>210</v>
      </c>
      <c r="E215" s="2">
        <f t="shared" si="26"/>
        <v>6.427671083767085</v>
      </c>
      <c r="F215" s="9">
        <f t="shared" si="25"/>
        <v>5.4498163481514723</v>
      </c>
      <c r="G215" s="2">
        <f t="shared" si="27"/>
        <v>54.019697371212771</v>
      </c>
      <c r="H215" s="2">
        <f t="shared" si="21"/>
        <v>2.452971300089605</v>
      </c>
      <c r="I215" s="1">
        <f t="shared" si="22"/>
        <v>2</v>
      </c>
      <c r="J215" s="2">
        <f t="shared" si="23"/>
        <v>0.64276710837670858</v>
      </c>
      <c r="K215" s="10">
        <f t="shared" si="24"/>
        <v>21.036423505294707</v>
      </c>
    </row>
    <row r="216" spans="4:11" x14ac:dyDescent="0.3">
      <c r="D216" s="6">
        <v>211</v>
      </c>
      <c r="E216" s="2">
        <f t="shared" si="26"/>
        <v>6.2378752754799818</v>
      </c>
      <c r="F216" s="9">
        <f t="shared" si="25"/>
        <v>5.2714261624324381</v>
      </c>
      <c r="G216" s="2">
        <f t="shared" si="27"/>
        <v>48.569881023061299</v>
      </c>
      <c r="H216" s="2">
        <f t="shared" si="21"/>
        <v>2.4148859881202469</v>
      </c>
      <c r="I216" s="1">
        <f t="shared" si="22"/>
        <v>2</v>
      </c>
      <c r="J216" s="2">
        <f t="shared" si="23"/>
        <v>0.62378752754799827</v>
      </c>
      <c r="K216" s="10">
        <f t="shared" si="24"/>
        <v>21.354056352701381</v>
      </c>
    </row>
    <row r="217" spans="4:11" x14ac:dyDescent="0.3">
      <c r="D217" s="6">
        <v>212</v>
      </c>
      <c r="E217" s="2">
        <f t="shared" si="26"/>
        <v>6.0289737360522313</v>
      </c>
      <c r="F217" s="9">
        <f t="shared" si="25"/>
        <v>5.076914325386622</v>
      </c>
      <c r="G217" s="2">
        <f t="shared" si="27"/>
        <v>43.298454860628858</v>
      </c>
      <c r="H217" s="2">
        <f t="shared" si="21"/>
        <v>2.3724276911495927</v>
      </c>
      <c r="I217" s="1">
        <f t="shared" si="22"/>
        <v>2</v>
      </c>
      <c r="J217" s="2">
        <f t="shared" si="23"/>
        <v>0.60289737360522322</v>
      </c>
      <c r="K217" s="10">
        <f t="shared" si="24"/>
        <v>21.720860778174782</v>
      </c>
    </row>
    <row r="218" spans="4:11" x14ac:dyDescent="0.3">
      <c r="D218" s="6">
        <v>213</v>
      </c>
      <c r="E218" s="2">
        <f t="shared" si="26"/>
        <v>5.7985040535966004</v>
      </c>
      <c r="F218" s="9">
        <f t="shared" si="25"/>
        <v>4.8644774180746095</v>
      </c>
      <c r="G218" s="2">
        <f t="shared" si="27"/>
        <v>38.221540535242234</v>
      </c>
      <c r="H218" s="2">
        <f t="shared" si="21"/>
        <v>2.3248879571248344</v>
      </c>
      <c r="I218" s="1">
        <f t="shared" si="22"/>
        <v>2</v>
      </c>
      <c r="J218" s="2">
        <f t="shared" si="23"/>
        <v>0.57985040535966004</v>
      </c>
      <c r="K218" s="10">
        <f t="shared" si="24"/>
        <v>22.148317745447848</v>
      </c>
    </row>
    <row r="219" spans="4:11" x14ac:dyDescent="0.3">
      <c r="D219" s="6">
        <v>214</v>
      </c>
      <c r="E219" s="2">
        <f t="shared" si="26"/>
        <v>5.5435416053617752</v>
      </c>
      <c r="F219" s="9">
        <f t="shared" si="25"/>
        <v>4.6319915323894598</v>
      </c>
      <c r="G219" s="2">
        <f t="shared" si="27"/>
        <v>33.357063117167627</v>
      </c>
      <c r="H219" s="2">
        <f t="shared" si="21"/>
        <v>2.2713797246675793</v>
      </c>
      <c r="I219" s="1">
        <f t="shared" si="22"/>
        <v>2</v>
      </c>
      <c r="J219" s="2">
        <f t="shared" si="23"/>
        <v>0.55435416053617759</v>
      </c>
      <c r="K219" s="10">
        <f t="shared" si="24"/>
        <v>22.651922770116279</v>
      </c>
    </row>
    <row r="220" spans="4:11" x14ac:dyDescent="0.3">
      <c r="D220" s="6">
        <v>215</v>
      </c>
      <c r="E220" s="2">
        <f t="shared" si="26"/>
        <v>5.2605671694931777</v>
      </c>
      <c r="F220" s="9">
        <f t="shared" si="25"/>
        <v>4.3769069322124476</v>
      </c>
      <c r="G220" s="2">
        <f t="shared" si="27"/>
        <v>28.725071584778167</v>
      </c>
      <c r="H220" s="2">
        <f t="shared" si="21"/>
        <v>2.2107683247404144</v>
      </c>
      <c r="I220" s="1">
        <f t="shared" si="22"/>
        <v>2</v>
      </c>
      <c r="J220" s="2">
        <f t="shared" si="23"/>
        <v>0.52605671694931777</v>
      </c>
      <c r="K220" s="10">
        <f t="shared" si="24"/>
        <v>23.253184784883171</v>
      </c>
    </row>
    <row r="221" spans="4:11" x14ac:dyDescent="0.3">
      <c r="D221" s="6">
        <v>216</v>
      </c>
      <c r="E221" s="2">
        <f t="shared" si="26"/>
        <v>4.9452787772842743</v>
      </c>
      <c r="F221" s="9">
        <f t="shared" si="25"/>
        <v>4.0960854502442787</v>
      </c>
      <c r="G221" s="2">
        <f t="shared" si="27"/>
        <v>24.348164652565721</v>
      </c>
      <c r="H221" s="2">
        <f t="shared" si="21"/>
        <v>2.1415638894532911</v>
      </c>
      <c r="I221" s="1">
        <f t="shared" si="22"/>
        <v>2</v>
      </c>
      <c r="J221" s="2">
        <f t="shared" si="23"/>
        <v>0.49452787772842743</v>
      </c>
      <c r="K221" s="10">
        <f t="shared" si="24"/>
        <v>23.982990670631846</v>
      </c>
    </row>
    <row r="222" spans="4:11" x14ac:dyDescent="0.3">
      <c r="D222" s="6">
        <v>217</v>
      </c>
      <c r="E222" s="2">
        <f t="shared" si="26"/>
        <v>4.592314789009138</v>
      </c>
      <c r="F222" s="9">
        <f t="shared" si="25"/>
        <v>3.78553528185126</v>
      </c>
      <c r="G222" s="2">
        <f t="shared" si="27"/>
        <v>20.252079202321443</v>
      </c>
      <c r="H222" s="2">
        <f t="shared" si="21"/>
        <v>2.0617450219291116</v>
      </c>
      <c r="I222" s="1">
        <f t="shared" si="22"/>
        <v>2</v>
      </c>
      <c r="J222" s="2">
        <f t="shared" si="23"/>
        <v>0.45923147890091381</v>
      </c>
      <c r="K222" s="10">
        <f t="shared" si="24"/>
        <v>24.887593403828941</v>
      </c>
    </row>
    <row r="223" spans="4:11" x14ac:dyDescent="0.3">
      <c r="D223" s="6">
        <v>218</v>
      </c>
      <c r="E223" s="2">
        <f t="shared" si="26"/>
        <v>4.1948283320373365</v>
      </c>
      <c r="F223" s="9">
        <f t="shared" si="25"/>
        <v>3.724591857003217</v>
      </c>
      <c r="G223" s="2">
        <f t="shared" si="27"/>
        <v>16.466543920470183</v>
      </c>
      <c r="H223" s="2">
        <f t="shared" si="21"/>
        <v>2</v>
      </c>
      <c r="I223" s="1">
        <f t="shared" si="22"/>
        <v>2</v>
      </c>
      <c r="J223" s="2">
        <f t="shared" si="23"/>
        <v>0.4194828332037337</v>
      </c>
      <c r="K223" s="10">
        <f t="shared" si="24"/>
        <v>26.04003907838775</v>
      </c>
    </row>
    <row r="224" spans="4:11" x14ac:dyDescent="0.3">
      <c r="D224" s="6">
        <v>219</v>
      </c>
      <c r="E224" s="2">
        <f t="shared" si="26"/>
        <v>3.7753454988336026</v>
      </c>
      <c r="F224" s="9">
        <f t="shared" si="25"/>
        <v>4.3622939343134561</v>
      </c>
      <c r="G224" s="2">
        <f t="shared" si="27"/>
        <v>12.741952063466966</v>
      </c>
      <c r="H224" s="2">
        <f t="shared" si="21"/>
        <v>2</v>
      </c>
      <c r="I224" s="1">
        <f t="shared" si="22"/>
        <v>2</v>
      </c>
      <c r="J224" s="2">
        <f t="shared" si="23"/>
        <v>0.37753454988336027</v>
      </c>
      <c r="K224" s="10">
        <f t="shared" si="24"/>
        <v>27.448611282499058</v>
      </c>
    </row>
    <row r="225" spans="4:11" x14ac:dyDescent="0.3">
      <c r="D225" s="6">
        <v>220</v>
      </c>
      <c r="E225" s="2">
        <f t="shared" si="26"/>
        <v>3.3978109489502422</v>
      </c>
      <c r="F225" s="9">
        <f t="shared" si="25"/>
        <v>5.1091795020620259</v>
      </c>
      <c r="G225" s="2">
        <f t="shared" si="27"/>
        <v>8.3796581291535102</v>
      </c>
      <c r="H225" s="2">
        <f t="shared" si="21"/>
        <v>2</v>
      </c>
      <c r="I225" s="1">
        <f t="shared" si="22"/>
        <v>2</v>
      </c>
      <c r="J225" s="2">
        <f t="shared" si="23"/>
        <v>0.33978109489502423</v>
      </c>
      <c r="K225" s="10">
        <f t="shared" si="24"/>
        <v>28.933376753764165</v>
      </c>
    </row>
    <row r="226" spans="4:11" ht="15" thickBot="1" x14ac:dyDescent="0.35">
      <c r="D226" s="13">
        <v>221</v>
      </c>
      <c r="E226" s="14">
        <f t="shared" si="26"/>
        <v>3.0580298540552184</v>
      </c>
      <c r="F226" s="15">
        <f t="shared" si="25"/>
        <v>5.9839422967262772</v>
      </c>
      <c r="G226" s="14">
        <f t="shared" si="27"/>
        <v>3.2704786270914843</v>
      </c>
      <c r="H226" s="14">
        <f t="shared" si="21"/>
        <v>2</v>
      </c>
      <c r="I226" s="16">
        <f t="shared" si="22"/>
        <v>2</v>
      </c>
      <c r="J226" s="14">
        <f t="shared" si="23"/>
        <v>0.30580298540552187</v>
      </c>
      <c r="K226" s="17">
        <f t="shared" si="24"/>
        <v>30.498456980554508</v>
      </c>
    </row>
    <row r="227" spans="4:11" x14ac:dyDescent="0.3">
      <c r="D227" s="6">
        <v>222</v>
      </c>
      <c r="E227" s="2">
        <f t="shared" si="26"/>
        <v>2.7522268686496969</v>
      </c>
      <c r="F227" s="9">
        <f t="shared" si="25"/>
        <v>7.0084766832126553</v>
      </c>
      <c r="G227" s="2">
        <f t="shared" si="27"/>
        <v>-2.7134636696347929</v>
      </c>
      <c r="H227" s="2">
        <f t="shared" si="21"/>
        <v>2.0000000000000004</v>
      </c>
      <c r="I227" s="1">
        <f t="shared" si="22"/>
        <v>2</v>
      </c>
      <c r="J227" s="2">
        <f t="shared" si="23"/>
        <v>0.2752226868649697</v>
      </c>
      <c r="K227" s="10">
        <f t="shared" si="24"/>
        <v>32.148196393071295</v>
      </c>
    </row>
    <row r="228" spans="4:11" x14ac:dyDescent="0.3">
      <c r="D228" s="6"/>
      <c r="E228" s="2"/>
      <c r="F228" s="9"/>
      <c r="G228" s="2"/>
      <c r="H228" s="2"/>
      <c r="I228" s="1"/>
      <c r="J228" s="2"/>
      <c r="K228" s="10"/>
    </row>
    <row r="229" spans="4:11" x14ac:dyDescent="0.3">
      <c r="D229" s="6"/>
      <c r="E229" s="2"/>
      <c r="F229" s="9"/>
      <c r="G229" s="2"/>
      <c r="H229" s="2"/>
      <c r="I229" s="1"/>
      <c r="J229" s="2"/>
      <c r="K229" s="10"/>
    </row>
    <row r="230" spans="4:11" x14ac:dyDescent="0.3">
      <c r="D230" s="6"/>
      <c r="E230" s="2"/>
      <c r="F230" s="9"/>
      <c r="G230" s="2"/>
      <c r="H230" s="2"/>
      <c r="I230" s="1"/>
      <c r="J230" s="2"/>
      <c r="K230" s="10"/>
    </row>
    <row r="231" spans="4:11" x14ac:dyDescent="0.3">
      <c r="D231" s="6"/>
      <c r="E231" s="2"/>
      <c r="F231" s="9"/>
      <c r="G231" s="2"/>
      <c r="H231" s="2"/>
      <c r="I231" s="1"/>
      <c r="J231" s="2"/>
      <c r="K231" s="10"/>
    </row>
    <row r="232" spans="4:11" x14ac:dyDescent="0.3">
      <c r="D232" s="6"/>
      <c r="E232" s="2"/>
      <c r="F232" s="9"/>
      <c r="G232" s="2"/>
      <c r="H232" s="2"/>
      <c r="I232" s="1"/>
      <c r="J232" s="2"/>
      <c r="K232" s="10"/>
    </row>
    <row r="233" spans="4:11" x14ac:dyDescent="0.3">
      <c r="D233" s="6"/>
      <c r="E233" s="2"/>
      <c r="F233" s="9"/>
      <c r="G233" s="2"/>
      <c r="H233" s="2"/>
      <c r="I233" s="1"/>
      <c r="J233" s="2"/>
      <c r="K233" s="10"/>
    </row>
    <row r="234" spans="4:11" x14ac:dyDescent="0.3">
      <c r="D234" s="6"/>
      <c r="E234" s="2"/>
      <c r="F234" s="9"/>
      <c r="G234" s="2"/>
      <c r="H234" s="2"/>
      <c r="I234" s="1"/>
      <c r="J234" s="2"/>
      <c r="K234" s="10"/>
    </row>
    <row r="235" spans="4:11" x14ac:dyDescent="0.3">
      <c r="D235" s="6"/>
      <c r="E235" s="2"/>
      <c r="F235" s="9"/>
      <c r="G235" s="2"/>
      <c r="H235" s="2"/>
      <c r="I235" s="1"/>
      <c r="J235" s="2"/>
      <c r="K235" s="10"/>
    </row>
    <row r="236" spans="4:11" x14ac:dyDescent="0.3">
      <c r="D236" s="6"/>
      <c r="E236" s="2"/>
      <c r="F236" s="9"/>
      <c r="G236" s="2"/>
      <c r="H236" s="2"/>
      <c r="I236" s="1"/>
      <c r="J236" s="2"/>
      <c r="K236" s="10"/>
    </row>
    <row r="237" spans="4:11" x14ac:dyDescent="0.3">
      <c r="D237" s="6"/>
      <c r="E237" s="2"/>
      <c r="F237" s="9"/>
      <c r="G237" s="2"/>
      <c r="H237" s="2"/>
      <c r="I237" s="1"/>
      <c r="J237" s="2"/>
      <c r="K237" s="10"/>
    </row>
    <row r="238" spans="4:11" x14ac:dyDescent="0.3">
      <c r="D238" s="6"/>
      <c r="E238" s="2"/>
      <c r="F238" s="9"/>
      <c r="G238" s="2"/>
      <c r="H238" s="2"/>
      <c r="I238" s="1"/>
      <c r="J238" s="2"/>
      <c r="K238" s="10"/>
    </row>
    <row r="239" spans="4:11" x14ac:dyDescent="0.3">
      <c r="D239" s="6"/>
      <c r="E239" s="2"/>
      <c r="F239" s="9"/>
      <c r="G239" s="2"/>
      <c r="H239" s="2"/>
      <c r="I239" s="1"/>
      <c r="J239" s="2"/>
      <c r="K239" s="10"/>
    </row>
    <row r="240" spans="4:11" x14ac:dyDescent="0.3">
      <c r="D240" s="6"/>
      <c r="E240" s="2"/>
      <c r="F240" s="9"/>
      <c r="G240" s="2"/>
      <c r="H240" s="2"/>
      <c r="I240" s="1"/>
      <c r="J240" s="2"/>
      <c r="K240" s="10"/>
    </row>
    <row r="241" spans="4:11" x14ac:dyDescent="0.3">
      <c r="D241" s="6"/>
      <c r="E241" s="2"/>
      <c r="F241" s="9"/>
      <c r="G241" s="2"/>
      <c r="H241" s="2"/>
      <c r="I241" s="1"/>
      <c r="J241" s="2"/>
      <c r="K241" s="10"/>
    </row>
    <row r="242" spans="4:11" x14ac:dyDescent="0.3">
      <c r="D242" s="6"/>
      <c r="E242" s="2"/>
      <c r="F242" s="9"/>
      <c r="G242" s="2"/>
      <c r="H242" s="2"/>
      <c r="I242" s="1"/>
      <c r="J242" s="2"/>
      <c r="K242" s="10"/>
    </row>
    <row r="243" spans="4:11" x14ac:dyDescent="0.3">
      <c r="D243" s="6"/>
      <c r="E243" s="2"/>
      <c r="F243" s="9"/>
      <c r="G243" s="2"/>
      <c r="H243" s="2"/>
      <c r="I243" s="1"/>
      <c r="J243" s="2"/>
      <c r="K243" s="10"/>
    </row>
    <row r="244" spans="4:11" x14ac:dyDescent="0.3">
      <c r="D244" s="6"/>
      <c r="E244" s="2"/>
      <c r="F244" s="9"/>
      <c r="G244" s="2"/>
      <c r="H244" s="2"/>
      <c r="I244" s="1"/>
      <c r="J244" s="2"/>
      <c r="K244" s="10"/>
    </row>
    <row r="245" spans="4:11" x14ac:dyDescent="0.3">
      <c r="D245" s="6"/>
      <c r="E245" s="2"/>
      <c r="F245" s="9"/>
      <c r="G245" s="2"/>
      <c r="H245" s="2"/>
      <c r="I245" s="1"/>
      <c r="J245" s="2"/>
      <c r="K245" s="10"/>
    </row>
    <row r="246" spans="4:11" x14ac:dyDescent="0.3">
      <c r="D246" s="6"/>
      <c r="E246" s="2"/>
      <c r="F246" s="9"/>
      <c r="G246" s="2"/>
      <c r="H246" s="2"/>
      <c r="I246" s="1"/>
      <c r="J246" s="2"/>
      <c r="K246" s="10"/>
    </row>
    <row r="247" spans="4:11" x14ac:dyDescent="0.3">
      <c r="D247" s="6"/>
      <c r="E247" s="2"/>
      <c r="F247" s="9"/>
      <c r="G247" s="2"/>
      <c r="H247" s="2"/>
      <c r="I247" s="1"/>
      <c r="J247" s="2"/>
      <c r="K247" s="10"/>
    </row>
    <row r="248" spans="4:11" x14ac:dyDescent="0.3">
      <c r="D248" s="6"/>
      <c r="E248" s="2"/>
      <c r="F248" s="9"/>
      <c r="G248" s="2"/>
      <c r="H248" s="2"/>
      <c r="I248" s="1"/>
      <c r="J248" s="2"/>
      <c r="K248" s="10"/>
    </row>
    <row r="249" spans="4:11" x14ac:dyDescent="0.3">
      <c r="D249" s="6"/>
      <c r="E249" s="2"/>
      <c r="F249" s="9"/>
      <c r="G249" s="2"/>
      <c r="H249" s="2"/>
      <c r="I249" s="1"/>
      <c r="J249" s="2"/>
      <c r="K249" s="10"/>
    </row>
    <row r="250" spans="4:11" x14ac:dyDescent="0.3">
      <c r="D250" s="6"/>
      <c r="E250" s="2"/>
      <c r="F250" s="9"/>
      <c r="G250" s="2"/>
      <c r="H250" s="2"/>
      <c r="I250" s="1"/>
      <c r="J250" s="2"/>
      <c r="K250" s="10"/>
    </row>
    <row r="251" spans="4:11" x14ac:dyDescent="0.3">
      <c r="D251" s="6"/>
      <c r="E251" s="2"/>
      <c r="F251" s="9"/>
      <c r="G251" s="2"/>
      <c r="H251" s="2"/>
      <c r="I251" s="1"/>
      <c r="J251" s="2"/>
      <c r="K251" s="10"/>
    </row>
    <row r="252" spans="4:11" x14ac:dyDescent="0.3">
      <c r="D252" s="6"/>
      <c r="E252" s="2"/>
      <c r="F252" s="9"/>
      <c r="G252" s="2"/>
      <c r="H252" s="2"/>
      <c r="I252" s="1"/>
      <c r="J252" s="2"/>
      <c r="K252" s="10"/>
    </row>
    <row r="253" spans="4:11" x14ac:dyDescent="0.3">
      <c r="D253" s="6"/>
      <c r="E253" s="2"/>
      <c r="F253" s="9"/>
      <c r="G253" s="2"/>
      <c r="H253" s="2"/>
      <c r="I253" s="1"/>
      <c r="J253" s="2"/>
      <c r="K253" s="10"/>
    </row>
    <row r="254" spans="4:11" x14ac:dyDescent="0.3">
      <c r="D254" s="6"/>
      <c r="E254" s="2"/>
      <c r="F254" s="9"/>
      <c r="G254" s="2"/>
      <c r="H254" s="2"/>
      <c r="I254" s="1"/>
      <c r="J254" s="2"/>
      <c r="K254" s="10"/>
    </row>
    <row r="255" spans="4:11" x14ac:dyDescent="0.3">
      <c r="D255" s="6"/>
      <c r="E255" s="2"/>
      <c r="F255" s="9"/>
      <c r="G255" s="2"/>
      <c r="H255" s="2"/>
      <c r="I255" s="1"/>
      <c r="J255" s="2"/>
      <c r="K255" s="10"/>
    </row>
    <row r="256" spans="4:11" x14ac:dyDescent="0.3">
      <c r="D256" s="6"/>
      <c r="E256" s="2"/>
      <c r="F256" s="9"/>
      <c r="G256" s="2"/>
      <c r="H256" s="2"/>
      <c r="I256" s="1"/>
      <c r="J256" s="2"/>
      <c r="K256" s="10"/>
    </row>
    <row r="257" spans="4:11" x14ac:dyDescent="0.3">
      <c r="D257" s="6"/>
      <c r="E257" s="2"/>
      <c r="F257" s="9"/>
      <c r="G257" s="2"/>
      <c r="H257" s="2"/>
      <c r="I257" s="1"/>
      <c r="J257" s="2"/>
      <c r="K257" s="10"/>
    </row>
    <row r="258" spans="4:11" x14ac:dyDescent="0.3">
      <c r="D258" s="6"/>
      <c r="E258" s="2"/>
      <c r="F258" s="9"/>
      <c r="G258" s="2"/>
      <c r="H258" s="2"/>
      <c r="I258" s="1"/>
      <c r="J258" s="2"/>
      <c r="K258" s="10"/>
    </row>
    <row r="259" spans="4:11" x14ac:dyDescent="0.3">
      <c r="D259" s="6"/>
      <c r="E259" s="2"/>
      <c r="F259" s="9"/>
      <c r="G259" s="2"/>
      <c r="H259" s="2"/>
      <c r="I259" s="1"/>
      <c r="J259" s="2"/>
      <c r="K259" s="10"/>
    </row>
    <row r="260" spans="4:11" x14ac:dyDescent="0.3">
      <c r="D260" s="6"/>
      <c r="E260" s="2"/>
      <c r="F260" s="9"/>
      <c r="G260" s="2"/>
      <c r="H260" s="2"/>
      <c r="I260" s="1"/>
      <c r="J260" s="2"/>
      <c r="K260" s="10"/>
    </row>
    <row r="261" spans="4:11" x14ac:dyDescent="0.3">
      <c r="D261" s="6"/>
      <c r="E261" s="2"/>
      <c r="F261" s="9"/>
      <c r="G261" s="2"/>
      <c r="H261" s="2"/>
      <c r="I261" s="1"/>
      <c r="J261" s="2"/>
      <c r="K261" s="10"/>
    </row>
    <row r="262" spans="4:11" x14ac:dyDescent="0.3">
      <c r="D262" s="6"/>
      <c r="E262" s="2"/>
      <c r="F262" s="9"/>
      <c r="G262" s="2"/>
      <c r="H262" s="2"/>
      <c r="I262" s="1"/>
      <c r="J262" s="2"/>
      <c r="K262" s="10"/>
    </row>
    <row r="263" spans="4:11" x14ac:dyDescent="0.3">
      <c r="D263" s="6"/>
      <c r="E263" s="2"/>
      <c r="F263" s="9"/>
      <c r="G263" s="2"/>
      <c r="H263" s="2"/>
      <c r="I263" s="1"/>
      <c r="J263" s="2"/>
      <c r="K263" s="10"/>
    </row>
    <row r="264" spans="4:11" x14ac:dyDescent="0.3">
      <c r="D264" s="6"/>
      <c r="E264" s="2"/>
      <c r="F264" s="9"/>
      <c r="G264" s="2"/>
      <c r="H264" s="2"/>
      <c r="I264" s="1"/>
      <c r="J264" s="2"/>
      <c r="K264" s="10"/>
    </row>
    <row r="265" spans="4:11" x14ac:dyDescent="0.3">
      <c r="D265" s="6"/>
      <c r="E265" s="2"/>
      <c r="F265" s="9"/>
      <c r="G265" s="2"/>
      <c r="H265" s="2"/>
      <c r="I265" s="1"/>
      <c r="J265" s="2"/>
      <c r="K265" s="10"/>
    </row>
    <row r="266" spans="4:11" x14ac:dyDescent="0.3">
      <c r="D266" s="6"/>
      <c r="E266" s="2"/>
      <c r="F266" s="9"/>
      <c r="G266" s="2"/>
      <c r="H266" s="2"/>
      <c r="I266" s="1"/>
      <c r="J266" s="2"/>
      <c r="K266" s="10"/>
    </row>
    <row r="267" spans="4:11" x14ac:dyDescent="0.3">
      <c r="D267" s="6"/>
      <c r="E267" s="2"/>
      <c r="F267" s="9"/>
      <c r="G267" s="2"/>
      <c r="H267" s="2"/>
      <c r="I267" s="1"/>
      <c r="J267" s="2"/>
      <c r="K267" s="10"/>
    </row>
    <row r="268" spans="4:11" x14ac:dyDescent="0.3">
      <c r="D268" s="6"/>
      <c r="E268" s="2"/>
      <c r="F268" s="9"/>
      <c r="G268" s="2"/>
      <c r="H268" s="2"/>
      <c r="I268" s="1"/>
      <c r="J268" s="2"/>
      <c r="K268" s="10"/>
    </row>
    <row r="269" spans="4:11" x14ac:dyDescent="0.3">
      <c r="D269" s="6"/>
      <c r="E269" s="2"/>
      <c r="F269" s="9"/>
      <c r="G269" s="2"/>
      <c r="H269" s="2"/>
      <c r="I269" s="1"/>
      <c r="J269" s="2"/>
      <c r="K269" s="10"/>
    </row>
    <row r="270" spans="4:11" x14ac:dyDescent="0.3">
      <c r="D270" s="6"/>
      <c r="E270" s="2"/>
      <c r="F270" s="9"/>
      <c r="G270" s="2"/>
      <c r="H270" s="2"/>
      <c r="I270" s="1"/>
      <c r="J270" s="2"/>
      <c r="K270" s="10"/>
    </row>
    <row r="271" spans="4:11" x14ac:dyDescent="0.3">
      <c r="D271" s="6"/>
      <c r="E271" s="2"/>
      <c r="F271" s="9"/>
      <c r="G271" s="2"/>
      <c r="H271" s="2"/>
      <c r="I271" s="1"/>
      <c r="J271" s="2"/>
      <c r="K271" s="10"/>
    </row>
    <row r="272" spans="4:11" x14ac:dyDescent="0.3">
      <c r="D272" s="6"/>
      <c r="E272" s="2"/>
      <c r="F272" s="9"/>
      <c r="G272" s="2"/>
      <c r="H272" s="2"/>
      <c r="I272" s="1"/>
      <c r="J272" s="2"/>
      <c r="K272" s="10"/>
    </row>
    <row r="273" spans="4:11" x14ac:dyDescent="0.3">
      <c r="D273" s="6"/>
      <c r="E273" s="2"/>
      <c r="F273" s="9"/>
      <c r="G273" s="2"/>
      <c r="H273" s="2"/>
      <c r="I273" s="1"/>
      <c r="J273" s="2"/>
      <c r="K273" s="10"/>
    </row>
    <row r="274" spans="4:11" x14ac:dyDescent="0.3">
      <c r="D274" s="6"/>
      <c r="E274" s="2"/>
      <c r="F274" s="9"/>
      <c r="G274" s="2"/>
      <c r="H274" s="2"/>
      <c r="I274" s="1"/>
      <c r="J274" s="2"/>
      <c r="K274" s="10"/>
    </row>
    <row r="275" spans="4:11" x14ac:dyDescent="0.3">
      <c r="D275" s="6"/>
      <c r="E275" s="2"/>
      <c r="F275" s="9"/>
      <c r="G275" s="2"/>
      <c r="H275" s="2"/>
      <c r="I275" s="1"/>
      <c r="J275" s="2"/>
      <c r="K275" s="10"/>
    </row>
    <row r="276" spans="4:11" x14ac:dyDescent="0.3">
      <c r="D276" s="6"/>
      <c r="E276" s="2"/>
      <c r="F276" s="9"/>
      <c r="G276" s="2"/>
      <c r="H276" s="2"/>
      <c r="I276" s="1"/>
      <c r="J276" s="2"/>
      <c r="K276" s="10"/>
    </row>
    <row r="277" spans="4:11" x14ac:dyDescent="0.3">
      <c r="D277" s="6"/>
      <c r="E277" s="2"/>
      <c r="F277" s="9"/>
      <c r="G277" s="2"/>
      <c r="H277" s="2"/>
      <c r="I277" s="1"/>
      <c r="J277" s="2"/>
      <c r="K277" s="10"/>
    </row>
    <row r="278" spans="4:11" x14ac:dyDescent="0.3">
      <c r="D278" s="6"/>
      <c r="E278" s="2"/>
      <c r="F278" s="9"/>
      <c r="G278" s="2"/>
      <c r="H278" s="2"/>
      <c r="I278" s="1"/>
      <c r="J278" s="2"/>
      <c r="K278" s="10"/>
    </row>
    <row r="279" spans="4:11" x14ac:dyDescent="0.3">
      <c r="D279" s="6"/>
      <c r="E279" s="2"/>
      <c r="F279" s="9"/>
      <c r="G279" s="2"/>
      <c r="H279" s="2"/>
      <c r="I279" s="1"/>
      <c r="J279" s="2"/>
      <c r="K279" s="10"/>
    </row>
    <row r="280" spans="4:11" x14ac:dyDescent="0.3">
      <c r="D280" s="6"/>
      <c r="E280" s="2"/>
      <c r="F280" s="9"/>
      <c r="G280" s="2"/>
      <c r="H280" s="2"/>
      <c r="I280" s="1"/>
      <c r="J280" s="2"/>
      <c r="K280" s="10"/>
    </row>
    <row r="281" spans="4:11" x14ac:dyDescent="0.3">
      <c r="D281" s="6"/>
      <c r="E281" s="2"/>
      <c r="F281" s="9"/>
      <c r="G281" s="2"/>
      <c r="H281" s="2"/>
      <c r="I281" s="1"/>
      <c r="J281" s="2"/>
      <c r="K281" s="10"/>
    </row>
    <row r="282" spans="4:11" x14ac:dyDescent="0.3">
      <c r="D282" s="6"/>
      <c r="E282" s="2"/>
      <c r="F282" s="9"/>
      <c r="G282" s="2"/>
      <c r="H282" s="2"/>
      <c r="I282" s="1"/>
      <c r="J282" s="2"/>
      <c r="K282" s="10"/>
    </row>
    <row r="283" spans="4:11" x14ac:dyDescent="0.3">
      <c r="D283" s="6"/>
      <c r="E283" s="2"/>
      <c r="F283" s="9"/>
      <c r="G283" s="2"/>
      <c r="H283" s="2"/>
      <c r="I283" s="1"/>
      <c r="J283" s="2"/>
      <c r="K283" s="10"/>
    </row>
    <row r="284" spans="4:11" x14ac:dyDescent="0.3">
      <c r="D284" s="6"/>
      <c r="E284" s="2"/>
      <c r="F284" s="9"/>
      <c r="G284" s="2"/>
      <c r="H284" s="2"/>
      <c r="I284" s="1"/>
      <c r="J284" s="2"/>
      <c r="K284" s="10"/>
    </row>
    <row r="285" spans="4:11" x14ac:dyDescent="0.3">
      <c r="D285" s="6"/>
      <c r="E285" s="2"/>
      <c r="F285" s="9"/>
      <c r="G285" s="2"/>
      <c r="H285" s="2"/>
      <c r="I285" s="1"/>
      <c r="J285" s="2"/>
      <c r="K285" s="10"/>
    </row>
    <row r="286" spans="4:11" x14ac:dyDescent="0.3">
      <c r="D286" s="6"/>
      <c r="E286" s="2"/>
      <c r="F286" s="9"/>
      <c r="G286" s="2"/>
      <c r="H286" s="2"/>
      <c r="I286" s="1"/>
      <c r="J286" s="2"/>
      <c r="K286" s="10"/>
    </row>
    <row r="287" spans="4:11" x14ac:dyDescent="0.3">
      <c r="D287" s="6"/>
      <c r="E287" s="2"/>
      <c r="F287" s="9"/>
      <c r="G287" s="2"/>
      <c r="H287" s="2"/>
      <c r="I287" s="1"/>
      <c r="J287" s="2"/>
      <c r="K287" s="10"/>
    </row>
    <row r="288" spans="4:11" x14ac:dyDescent="0.3">
      <c r="D288" s="6"/>
      <c r="E288" s="2"/>
      <c r="F288" s="9"/>
      <c r="G288" s="2"/>
      <c r="H288" s="2"/>
      <c r="I288" s="1"/>
      <c r="J288" s="2"/>
      <c r="K288" s="10"/>
    </row>
    <row r="289" spans="4:11" x14ac:dyDescent="0.3">
      <c r="D289" s="6"/>
      <c r="E289" s="2"/>
      <c r="F289" s="9"/>
      <c r="G289" s="2"/>
      <c r="H289" s="2"/>
      <c r="I289" s="1"/>
      <c r="J289" s="2"/>
      <c r="K289" s="10"/>
    </row>
    <row r="290" spans="4:11" x14ac:dyDescent="0.3">
      <c r="D290" s="6"/>
      <c r="E290" s="2"/>
      <c r="F290" s="9"/>
      <c r="G290" s="2"/>
      <c r="H290" s="2"/>
      <c r="I290" s="1"/>
      <c r="J290" s="2"/>
      <c r="K290" s="10"/>
    </row>
    <row r="291" spans="4:11" x14ac:dyDescent="0.3">
      <c r="D291" s="6"/>
      <c r="E291" s="2"/>
      <c r="F291" s="9"/>
      <c r="G291" s="2"/>
      <c r="H291" s="2"/>
      <c r="I291" s="1"/>
      <c r="J291" s="2"/>
      <c r="K291" s="10"/>
    </row>
    <row r="292" spans="4:11" x14ac:dyDescent="0.3">
      <c r="D292" s="6"/>
      <c r="E292" s="2"/>
      <c r="F292" s="9"/>
      <c r="G292" s="2"/>
      <c r="H292" s="2"/>
      <c r="I292" s="1"/>
      <c r="J292" s="2"/>
      <c r="K292" s="10"/>
    </row>
    <row r="293" spans="4:11" x14ac:dyDescent="0.3">
      <c r="D293" s="6"/>
      <c r="E293" s="2"/>
      <c r="F293" s="9"/>
      <c r="G293" s="2"/>
      <c r="H293" s="2"/>
      <c r="I293" s="1"/>
      <c r="J293" s="2"/>
      <c r="K293" s="10"/>
    </row>
    <row r="294" spans="4:11" x14ac:dyDescent="0.3">
      <c r="D294" s="6"/>
      <c r="E294" s="2"/>
      <c r="F294" s="9"/>
      <c r="G294" s="2"/>
      <c r="H294" s="2"/>
      <c r="I294" s="1"/>
      <c r="J294" s="2"/>
      <c r="K294" s="10"/>
    </row>
    <row r="295" spans="4:11" x14ac:dyDescent="0.3">
      <c r="D295" s="6"/>
      <c r="E295" s="2"/>
      <c r="F295" s="9"/>
      <c r="G295" s="2"/>
      <c r="H295" s="2"/>
      <c r="I295" s="1"/>
      <c r="J295" s="2"/>
      <c r="K295" s="10"/>
    </row>
    <row r="296" spans="4:11" x14ac:dyDescent="0.3">
      <c r="D296" s="6"/>
      <c r="E296" s="2"/>
      <c r="F296" s="9"/>
      <c r="G296" s="2"/>
      <c r="H296" s="2"/>
      <c r="I296" s="1"/>
      <c r="J296" s="2"/>
      <c r="K296" s="10"/>
    </row>
    <row r="297" spans="4:11" x14ac:dyDescent="0.3">
      <c r="D297" s="6"/>
      <c r="E297" s="2"/>
      <c r="F297" s="9"/>
      <c r="G297" s="2"/>
      <c r="H297" s="2"/>
      <c r="I297" s="1"/>
      <c r="J297" s="2"/>
      <c r="K297" s="10"/>
    </row>
    <row r="298" spans="4:11" x14ac:dyDescent="0.3">
      <c r="D298" s="6"/>
      <c r="E298" s="2"/>
      <c r="F298" s="9"/>
      <c r="G298" s="2"/>
      <c r="H298" s="2"/>
      <c r="I298" s="1"/>
      <c r="J298" s="2"/>
      <c r="K298" s="10"/>
    </row>
    <row r="299" spans="4:11" x14ac:dyDescent="0.3">
      <c r="D299" s="6"/>
      <c r="E299" s="2"/>
      <c r="F299" s="9"/>
      <c r="G299" s="2"/>
      <c r="H299" s="2"/>
      <c r="I299" s="1"/>
      <c r="J299" s="2"/>
      <c r="K299" s="10"/>
    </row>
    <row r="300" spans="4:11" x14ac:dyDescent="0.3">
      <c r="D300" s="6"/>
      <c r="E300" s="2"/>
      <c r="F300" s="9"/>
      <c r="G300" s="2"/>
      <c r="H300" s="2"/>
      <c r="I300" s="1"/>
      <c r="J300" s="2"/>
      <c r="K300" s="10"/>
    </row>
    <row r="301" spans="4:11" x14ac:dyDescent="0.3">
      <c r="D301" s="6"/>
      <c r="E301" s="2"/>
      <c r="F301" s="9"/>
      <c r="G301" s="2"/>
      <c r="H301" s="2"/>
      <c r="I301" s="1"/>
      <c r="J301" s="2"/>
      <c r="K301" s="10"/>
    </row>
    <row r="302" spans="4:11" x14ac:dyDescent="0.3">
      <c r="D302" s="6"/>
      <c r="E302" s="2"/>
      <c r="F302" s="9"/>
      <c r="G302" s="2"/>
      <c r="H302" s="2"/>
      <c r="I302" s="1"/>
      <c r="J302" s="2"/>
      <c r="K302" s="10"/>
    </row>
    <row r="303" spans="4:11" x14ac:dyDescent="0.3">
      <c r="D303" s="6"/>
      <c r="E303" s="2"/>
      <c r="F303" s="9"/>
      <c r="G303" s="2"/>
      <c r="H303" s="2"/>
      <c r="I303" s="1"/>
      <c r="J303" s="2"/>
      <c r="K303" s="10"/>
    </row>
    <row r="304" spans="4:11" x14ac:dyDescent="0.3">
      <c r="D304" s="6"/>
      <c r="E304" s="2"/>
      <c r="F304" s="9"/>
      <c r="G304" s="2"/>
      <c r="H304" s="2"/>
      <c r="I304" s="1"/>
      <c r="J304" s="2"/>
      <c r="K304" s="10"/>
    </row>
    <row r="305" spans="4:11" x14ac:dyDescent="0.3">
      <c r="D305" s="6"/>
      <c r="E305" s="2"/>
      <c r="F305" s="9"/>
      <c r="G305" s="2"/>
      <c r="H305" s="2"/>
      <c r="I305" s="1"/>
      <c r="J305" s="2"/>
      <c r="K305" s="10"/>
    </row>
    <row r="306" spans="4:11" x14ac:dyDescent="0.3">
      <c r="D306" s="18"/>
      <c r="E306" s="19"/>
      <c r="F306" s="20"/>
      <c r="G306" s="19"/>
      <c r="H306" s="19"/>
      <c r="I306" s="21"/>
      <c r="J306" s="19"/>
      <c r="K306" s="22"/>
    </row>
    <row r="307" spans="4:11" ht="15" thickBot="1" x14ac:dyDescent="0.35">
      <c r="D307" s="13"/>
      <c r="E307" s="14"/>
      <c r="F307" s="15"/>
      <c r="G307" s="14"/>
      <c r="H307" s="14"/>
      <c r="I307" s="16"/>
      <c r="J307" s="14"/>
      <c r="K307" s="17"/>
    </row>
    <row r="308" spans="4:11" x14ac:dyDescent="0.3">
      <c r="D308" s="6"/>
      <c r="E308" s="2"/>
      <c r="F308" s="9"/>
      <c r="G308" s="2"/>
      <c r="H308" s="2"/>
      <c r="I308" s="1"/>
      <c r="J308" s="2"/>
      <c r="K308" s="10"/>
    </row>
    <row r="309" spans="4:11" x14ac:dyDescent="0.3">
      <c r="D309" s="6"/>
      <c r="E309" s="2"/>
      <c r="F309" s="9"/>
      <c r="G309" s="2"/>
      <c r="H309" s="2"/>
      <c r="I309" s="1"/>
      <c r="J309" s="2"/>
      <c r="K309" s="10"/>
    </row>
    <row r="310" spans="4:11" x14ac:dyDescent="0.3">
      <c r="D310" s="6"/>
      <c r="E310" s="2"/>
      <c r="F310" s="9"/>
      <c r="G310" s="2"/>
      <c r="H310" s="2"/>
      <c r="I310" s="1"/>
      <c r="J310" s="2"/>
      <c r="K310" s="10"/>
    </row>
    <row r="311" spans="4:11" x14ac:dyDescent="0.3">
      <c r="D311" s="6"/>
      <c r="E311" s="2"/>
      <c r="F311" s="9"/>
      <c r="G311" s="2"/>
      <c r="H311" s="2"/>
      <c r="I311" s="1"/>
      <c r="J311" s="2"/>
      <c r="K311" s="10"/>
    </row>
    <row r="312" spans="4:11" x14ac:dyDescent="0.3">
      <c r="D312" s="6"/>
      <c r="E312" s="2"/>
      <c r="F312" s="9"/>
      <c r="G312" s="2"/>
      <c r="H312" s="2"/>
      <c r="I312" s="1"/>
      <c r="J312" s="2"/>
      <c r="K312" s="10"/>
    </row>
    <row r="313" spans="4:11" x14ac:dyDescent="0.3">
      <c r="D313" s="6"/>
      <c r="E313" s="2"/>
      <c r="F313" s="9"/>
      <c r="G313" s="2"/>
      <c r="H313" s="2"/>
      <c r="I313" s="1"/>
      <c r="J313" s="2"/>
      <c r="K313" s="10"/>
    </row>
    <row r="314" spans="4:11" x14ac:dyDescent="0.3">
      <c r="D314" s="6"/>
      <c r="E314" s="2"/>
      <c r="F314" s="9"/>
      <c r="G314" s="2"/>
      <c r="H314" s="2"/>
      <c r="I314" s="1"/>
      <c r="J314" s="2"/>
      <c r="K314" s="10"/>
    </row>
    <row r="315" spans="4:11" x14ac:dyDescent="0.3">
      <c r="D315" s="6"/>
      <c r="E315" s="2"/>
      <c r="F315" s="9"/>
      <c r="G315" s="2"/>
      <c r="H315" s="2"/>
      <c r="I315" s="1"/>
      <c r="J315" s="2"/>
      <c r="K315" s="10"/>
    </row>
    <row r="316" spans="4:11" x14ac:dyDescent="0.3">
      <c r="D316" s="6"/>
      <c r="E316" s="2"/>
      <c r="F316" s="9"/>
      <c r="G316" s="2"/>
      <c r="H316" s="2"/>
      <c r="I316" s="1"/>
      <c r="J316" s="2"/>
      <c r="K316" s="10"/>
    </row>
    <row r="317" spans="4:11" x14ac:dyDescent="0.3">
      <c r="D317" s="6"/>
      <c r="E317" s="2"/>
      <c r="F317" s="9"/>
      <c r="G317" s="2"/>
      <c r="H317" s="2"/>
      <c r="I317" s="1"/>
      <c r="J317" s="2"/>
      <c r="K317" s="10"/>
    </row>
    <row r="318" spans="4:11" x14ac:dyDescent="0.3">
      <c r="D318" s="6"/>
      <c r="E318" s="2"/>
      <c r="F318" s="9"/>
      <c r="G318" s="2"/>
      <c r="H318" s="2"/>
      <c r="I318" s="1"/>
      <c r="J318" s="2"/>
      <c r="K318" s="10"/>
    </row>
    <row r="319" spans="4:11" x14ac:dyDescent="0.3">
      <c r="D319" s="6"/>
      <c r="E319" s="2"/>
      <c r="F319" s="9"/>
      <c r="G319" s="2"/>
      <c r="H319" s="2"/>
      <c r="I319" s="1"/>
      <c r="J319" s="2"/>
      <c r="K319" s="10"/>
    </row>
    <row r="320" spans="4:11" x14ac:dyDescent="0.3">
      <c r="D320" s="6"/>
      <c r="E320" s="2"/>
      <c r="F320" s="9"/>
      <c r="G320" s="2"/>
      <c r="H320" s="2"/>
      <c r="I320" s="1"/>
      <c r="J320" s="2"/>
      <c r="K320" s="10"/>
    </row>
    <row r="321" spans="4:11" x14ac:dyDescent="0.3">
      <c r="D321" s="6"/>
      <c r="E321" s="2"/>
      <c r="F321" s="9"/>
      <c r="G321" s="2"/>
      <c r="H321" s="2"/>
      <c r="I321" s="1"/>
      <c r="J321" s="2"/>
      <c r="K321" s="10"/>
    </row>
    <row r="322" spans="4:11" x14ac:dyDescent="0.3">
      <c r="D322" s="6"/>
      <c r="E322" s="2"/>
      <c r="F322" s="9"/>
      <c r="G322" s="2"/>
      <c r="H322" s="2"/>
      <c r="I322" s="1"/>
      <c r="J322" s="2"/>
      <c r="K322" s="10"/>
    </row>
    <row r="323" spans="4:11" x14ac:dyDescent="0.3">
      <c r="D323" s="6"/>
      <c r="E323" s="2"/>
      <c r="F323" s="9"/>
      <c r="G323" s="2"/>
      <c r="H323" s="2"/>
      <c r="I323" s="1"/>
      <c r="J323" s="2"/>
      <c r="K323" s="10"/>
    </row>
    <row r="324" spans="4:11" x14ac:dyDescent="0.3">
      <c r="D324" s="6"/>
      <c r="E324" s="2"/>
      <c r="F324" s="9"/>
      <c r="G324" s="2"/>
      <c r="H324" s="2"/>
      <c r="I324" s="1"/>
      <c r="J324" s="2"/>
      <c r="K324" s="10"/>
    </row>
    <row r="325" spans="4:11" x14ac:dyDescent="0.3">
      <c r="D325" s="6"/>
      <c r="E325" s="2"/>
      <c r="F325" s="9"/>
      <c r="G325" s="2"/>
      <c r="H325" s="2"/>
      <c r="I325" s="1"/>
      <c r="J325" s="2"/>
      <c r="K325" s="10"/>
    </row>
    <row r="326" spans="4:11" x14ac:dyDescent="0.3">
      <c r="D326" s="6"/>
      <c r="E326" s="2"/>
      <c r="F326" s="9"/>
      <c r="G326" s="2"/>
      <c r="H326" s="2"/>
      <c r="I326" s="1"/>
      <c r="J326" s="2"/>
      <c r="K326" s="10"/>
    </row>
    <row r="327" spans="4:11" x14ac:dyDescent="0.3">
      <c r="D327" s="6"/>
      <c r="E327" s="2"/>
      <c r="F327" s="9"/>
      <c r="G327" s="2"/>
      <c r="H327" s="2"/>
      <c r="I327" s="1"/>
      <c r="J327" s="2"/>
      <c r="K327" s="10"/>
    </row>
    <row r="328" spans="4:11" x14ac:dyDescent="0.3">
      <c r="D328" s="6"/>
      <c r="E328" s="2"/>
      <c r="F328" s="9"/>
      <c r="G328" s="2"/>
      <c r="H328" s="2"/>
      <c r="I328" s="1"/>
      <c r="J328" s="2"/>
      <c r="K328" s="10"/>
    </row>
    <row r="329" spans="4:11" x14ac:dyDescent="0.3">
      <c r="D329" s="6"/>
      <c r="E329" s="2"/>
      <c r="F329" s="9"/>
      <c r="G329" s="2"/>
      <c r="H329" s="2"/>
      <c r="I329" s="1"/>
      <c r="J329" s="2"/>
      <c r="K329" s="10"/>
    </row>
    <row r="330" spans="4:11" x14ac:dyDescent="0.3">
      <c r="D330" s="6"/>
      <c r="E330" s="2"/>
      <c r="F330" s="9"/>
      <c r="G330" s="2"/>
      <c r="H330" s="2"/>
      <c r="I330" s="1"/>
      <c r="J330" s="2"/>
      <c r="K330" s="10"/>
    </row>
    <row r="331" spans="4:11" x14ac:dyDescent="0.3">
      <c r="D331" s="6"/>
      <c r="E331" s="2"/>
      <c r="F331" s="9"/>
      <c r="G331" s="2"/>
      <c r="H331" s="2"/>
      <c r="I331" s="1"/>
      <c r="J331" s="2"/>
      <c r="K331" s="10"/>
    </row>
    <row r="332" spans="4:11" x14ac:dyDescent="0.3">
      <c r="D332" s="6"/>
      <c r="E332" s="2"/>
      <c r="F332" s="9"/>
      <c r="G332" s="2"/>
      <c r="H332" s="2"/>
      <c r="I332" s="1"/>
      <c r="J332" s="2"/>
      <c r="K332" s="10"/>
    </row>
    <row r="333" spans="4:11" x14ac:dyDescent="0.3">
      <c r="D333" s="6"/>
      <c r="E333" s="2"/>
      <c r="F333" s="9"/>
      <c r="G333" s="2"/>
      <c r="H333" s="2"/>
      <c r="I333" s="1"/>
      <c r="J333" s="2"/>
      <c r="K333" s="10"/>
    </row>
    <row r="334" spans="4:11" x14ac:dyDescent="0.3">
      <c r="D334" s="6"/>
      <c r="E334" s="2"/>
      <c r="F334" s="9"/>
      <c r="G334" s="2"/>
      <c r="H334" s="2"/>
      <c r="I334" s="1"/>
      <c r="J334" s="2"/>
      <c r="K334" s="10"/>
    </row>
    <row r="335" spans="4:11" x14ac:dyDescent="0.3">
      <c r="D335" s="6"/>
      <c r="E335" s="2"/>
      <c r="F335" s="9"/>
      <c r="G335" s="2"/>
      <c r="H335" s="2"/>
      <c r="I335" s="1"/>
      <c r="J335" s="2"/>
      <c r="K335" s="10"/>
    </row>
    <row r="336" spans="4:11" x14ac:dyDescent="0.3">
      <c r="D336" s="6"/>
      <c r="E336" s="2"/>
      <c r="F336" s="9"/>
      <c r="G336" s="2"/>
      <c r="H336" s="2"/>
      <c r="I336" s="1"/>
      <c r="J336" s="2"/>
      <c r="K336" s="10"/>
    </row>
    <row r="337" spans="4:11" x14ac:dyDescent="0.3">
      <c r="D337" s="6"/>
      <c r="E337" s="2"/>
      <c r="F337" s="9"/>
      <c r="G337" s="2"/>
      <c r="H337" s="2"/>
      <c r="I337" s="1"/>
      <c r="J337" s="2"/>
      <c r="K337" s="10"/>
    </row>
    <row r="338" spans="4:11" x14ac:dyDescent="0.3">
      <c r="D338" s="6"/>
      <c r="E338" s="2"/>
      <c r="F338" s="9"/>
      <c r="G338" s="2"/>
      <c r="H338" s="2"/>
      <c r="I338" s="1"/>
      <c r="J338" s="2"/>
      <c r="K338" s="10"/>
    </row>
    <row r="339" spans="4:11" x14ac:dyDescent="0.3">
      <c r="D339" s="6"/>
      <c r="E339" s="2"/>
      <c r="F339" s="9"/>
      <c r="G339" s="2"/>
      <c r="H339" s="2"/>
      <c r="I339" s="1"/>
      <c r="J339" s="2"/>
      <c r="K339" s="10"/>
    </row>
    <row r="340" spans="4:11" x14ac:dyDescent="0.3">
      <c r="D340" s="6"/>
      <c r="E340" s="2"/>
      <c r="F340" s="9"/>
      <c r="G340" s="2"/>
      <c r="H340" s="2"/>
      <c r="I340" s="1"/>
      <c r="J340" s="2"/>
      <c r="K340" s="10"/>
    </row>
    <row r="341" spans="4:11" x14ac:dyDescent="0.3">
      <c r="D341" s="6"/>
      <c r="E341" s="2"/>
      <c r="F341" s="9"/>
      <c r="G341" s="2"/>
      <c r="H341" s="2"/>
      <c r="I341" s="1"/>
      <c r="J341" s="2"/>
      <c r="K341" s="10"/>
    </row>
    <row r="342" spans="4:11" x14ac:dyDescent="0.3">
      <c r="D342" s="6"/>
      <c r="E342" s="2"/>
      <c r="F342" s="9"/>
      <c r="G342" s="2"/>
      <c r="H342" s="2"/>
      <c r="I342" s="1"/>
      <c r="J342" s="2"/>
      <c r="K342" s="10"/>
    </row>
    <row r="343" spans="4:11" x14ac:dyDescent="0.3">
      <c r="D343" s="6"/>
      <c r="E343" s="2"/>
      <c r="F343" s="9"/>
      <c r="G343" s="2"/>
      <c r="H343" s="2"/>
      <c r="I343" s="1"/>
      <c r="J343" s="2"/>
      <c r="K343" s="10"/>
    </row>
    <row r="344" spans="4:11" x14ac:dyDescent="0.3">
      <c r="D344" s="6"/>
      <c r="E344" s="2"/>
      <c r="F344" s="9"/>
      <c r="G344" s="2"/>
      <c r="H344" s="2"/>
      <c r="I344" s="1"/>
      <c r="J344" s="2"/>
      <c r="K344" s="10"/>
    </row>
    <row r="345" spans="4:11" x14ac:dyDescent="0.3">
      <c r="D345" s="6"/>
      <c r="E345" s="2"/>
      <c r="F345" s="9"/>
      <c r="G345" s="2"/>
      <c r="H345" s="2"/>
      <c r="I345" s="1"/>
      <c r="J345" s="2"/>
      <c r="K345" s="10"/>
    </row>
    <row r="346" spans="4:11" x14ac:dyDescent="0.3">
      <c r="D346" s="6"/>
      <c r="E346" s="2"/>
      <c r="F346" s="9"/>
      <c r="G346" s="2"/>
      <c r="H346" s="2"/>
      <c r="I346" s="1"/>
      <c r="J346" s="2"/>
      <c r="K346" s="10"/>
    </row>
    <row r="347" spans="4:11" x14ac:dyDescent="0.3">
      <c r="D347" s="6"/>
      <c r="E347" s="2"/>
      <c r="F347" s="9"/>
      <c r="G347" s="2"/>
      <c r="H347" s="2"/>
      <c r="I347" s="1"/>
      <c r="J347" s="2"/>
      <c r="K347" s="10"/>
    </row>
    <row r="348" spans="4:11" x14ac:dyDescent="0.3">
      <c r="D348" s="6"/>
      <c r="E348" s="2"/>
      <c r="F348" s="9"/>
      <c r="G348" s="2"/>
      <c r="H348" s="2"/>
      <c r="I348" s="1"/>
      <c r="J348" s="2"/>
      <c r="K348" s="10"/>
    </row>
    <row r="349" spans="4:11" x14ac:dyDescent="0.3">
      <c r="D349" s="6"/>
      <c r="E349" s="2"/>
      <c r="F349" s="9"/>
      <c r="G349" s="2"/>
      <c r="H349" s="2"/>
      <c r="I349" s="1"/>
      <c r="J349" s="2"/>
      <c r="K349" s="10"/>
    </row>
    <row r="350" spans="4:11" x14ac:dyDescent="0.3">
      <c r="D350" s="6"/>
      <c r="E350" s="2"/>
      <c r="F350" s="9"/>
      <c r="G350" s="2"/>
      <c r="H350" s="2"/>
      <c r="I350" s="1"/>
      <c r="J350" s="2"/>
      <c r="K350" s="10"/>
    </row>
    <row r="351" spans="4:11" x14ac:dyDescent="0.3">
      <c r="D351" s="6"/>
      <c r="E351" s="2"/>
      <c r="F351" s="9"/>
      <c r="G351" s="2"/>
      <c r="H351" s="2"/>
      <c r="I351" s="1"/>
      <c r="J351" s="2"/>
      <c r="K351" s="10"/>
    </row>
    <row r="352" spans="4:11" x14ac:dyDescent="0.3">
      <c r="D352" s="6"/>
      <c r="E352" s="2"/>
      <c r="F352" s="9"/>
      <c r="G352" s="2"/>
      <c r="H352" s="2"/>
      <c r="I352" s="1"/>
      <c r="J352" s="2"/>
      <c r="K352" s="10"/>
    </row>
    <row r="353" spans="4:11" x14ac:dyDescent="0.3">
      <c r="D353" s="6"/>
      <c r="E353" s="2"/>
      <c r="F353" s="9"/>
      <c r="G353" s="2"/>
      <c r="H353" s="2"/>
      <c r="I353" s="1"/>
      <c r="J353" s="2"/>
      <c r="K353" s="10"/>
    </row>
    <row r="354" spans="4:11" x14ac:dyDescent="0.3">
      <c r="D354" s="6"/>
      <c r="E354" s="2"/>
      <c r="F354" s="9"/>
      <c r="G354" s="2"/>
      <c r="H354" s="2"/>
      <c r="I354" s="1"/>
      <c r="J354" s="2"/>
      <c r="K354" s="10"/>
    </row>
    <row r="355" spans="4:11" x14ac:dyDescent="0.3">
      <c r="D355" s="6"/>
      <c r="E355" s="2"/>
      <c r="F355" s="9"/>
      <c r="G355" s="2"/>
      <c r="H355" s="2"/>
      <c r="I355" s="1"/>
      <c r="J355" s="2"/>
      <c r="K355" s="10"/>
    </row>
    <row r="356" spans="4:11" x14ac:dyDescent="0.3">
      <c r="D356" s="6"/>
      <c r="E356" s="2"/>
      <c r="F356" s="9"/>
      <c r="G356" s="2"/>
      <c r="H356" s="2"/>
      <c r="I356" s="1"/>
      <c r="J356" s="2"/>
      <c r="K356" s="10"/>
    </row>
    <row r="357" spans="4:11" x14ac:dyDescent="0.3">
      <c r="D357" s="6"/>
      <c r="E357" s="2"/>
      <c r="F357" s="9"/>
      <c r="G357" s="2"/>
      <c r="H357" s="2"/>
      <c r="I357" s="1"/>
      <c r="J357" s="2"/>
      <c r="K357" s="10"/>
    </row>
    <row r="358" spans="4:11" x14ac:dyDescent="0.3">
      <c r="D358" s="6"/>
      <c r="E358" s="2"/>
      <c r="F358" s="9"/>
      <c r="G358" s="2"/>
      <c r="H358" s="2"/>
      <c r="I358" s="1"/>
      <c r="J358" s="2"/>
      <c r="K358" s="10"/>
    </row>
    <row r="359" spans="4:11" x14ac:dyDescent="0.3">
      <c r="D359" s="6"/>
      <c r="E359" s="2"/>
      <c r="F359" s="9"/>
      <c r="G359" s="2"/>
      <c r="H359" s="2"/>
      <c r="I359" s="1"/>
      <c r="J359" s="2"/>
      <c r="K359" s="10"/>
    </row>
    <row r="360" spans="4:11" x14ac:dyDescent="0.3">
      <c r="D360" s="6"/>
      <c r="E360" s="2"/>
      <c r="F360" s="9"/>
      <c r="G360" s="2"/>
      <c r="H360" s="2"/>
      <c r="I360" s="1"/>
      <c r="J360" s="2"/>
      <c r="K360" s="10"/>
    </row>
    <row r="361" spans="4:11" x14ac:dyDescent="0.3">
      <c r="D361" s="6"/>
      <c r="E361" s="2"/>
      <c r="F361" s="9"/>
      <c r="G361" s="2"/>
      <c r="H361" s="2"/>
      <c r="I361" s="1"/>
      <c r="J361" s="2"/>
      <c r="K361" s="10"/>
    </row>
    <row r="362" spans="4:11" x14ac:dyDescent="0.3">
      <c r="D362" s="6"/>
      <c r="E362" s="2"/>
      <c r="F362" s="9"/>
      <c r="G362" s="2"/>
      <c r="H362" s="2"/>
      <c r="I362" s="1"/>
      <c r="J362" s="2"/>
      <c r="K362" s="10"/>
    </row>
    <row r="363" spans="4:11" x14ac:dyDescent="0.3">
      <c r="D363" s="6"/>
      <c r="E363" s="2"/>
      <c r="F363" s="9"/>
      <c r="G363" s="2"/>
      <c r="H363" s="2"/>
      <c r="I363" s="1"/>
      <c r="J363" s="2"/>
      <c r="K363" s="10"/>
    </row>
    <row r="364" spans="4:11" x14ac:dyDescent="0.3">
      <c r="D364" s="6"/>
      <c r="E364" s="2"/>
      <c r="F364" s="9"/>
      <c r="G364" s="2"/>
      <c r="H364" s="2"/>
      <c r="I364" s="1"/>
      <c r="J364" s="2"/>
      <c r="K364" s="10"/>
    </row>
    <row r="365" spans="4:11" x14ac:dyDescent="0.3">
      <c r="D365" s="6"/>
      <c r="E365" s="2"/>
      <c r="F365" s="9"/>
      <c r="G365" s="2"/>
      <c r="H365" s="2"/>
      <c r="I365" s="1"/>
      <c r="J365" s="2"/>
      <c r="K365" s="10"/>
    </row>
    <row r="366" spans="4:11" x14ac:dyDescent="0.3">
      <c r="D366" s="6"/>
      <c r="E366" s="2"/>
      <c r="F366" s="9"/>
      <c r="G366" s="2"/>
      <c r="H366" s="2"/>
      <c r="I366" s="1"/>
      <c r="J366" s="2"/>
      <c r="K366" s="10"/>
    </row>
    <row r="367" spans="4:11" x14ac:dyDescent="0.3">
      <c r="D367" s="6"/>
      <c r="E367" s="2"/>
      <c r="F367" s="9"/>
      <c r="G367" s="2"/>
      <c r="H367" s="2"/>
      <c r="I367" s="1"/>
      <c r="J367" s="2"/>
      <c r="K367" s="10"/>
    </row>
    <row r="368" spans="4:11" x14ac:dyDescent="0.3">
      <c r="D368" s="6"/>
      <c r="E368" s="2"/>
      <c r="F368" s="9"/>
      <c r="G368" s="2"/>
      <c r="H368" s="2"/>
      <c r="I368" s="1"/>
      <c r="J368" s="2"/>
      <c r="K368" s="10"/>
    </row>
    <row r="369" spans="4:11" x14ac:dyDescent="0.3">
      <c r="D369" s="6"/>
      <c r="E369" s="2"/>
      <c r="F369" s="9"/>
      <c r="G369" s="2"/>
      <c r="H369" s="2"/>
      <c r="I369" s="1"/>
      <c r="J369" s="2"/>
      <c r="K369" s="10"/>
    </row>
    <row r="370" spans="4:11" x14ac:dyDescent="0.3">
      <c r="D370" s="6"/>
      <c r="E370" s="2"/>
      <c r="F370" s="9"/>
      <c r="G370" s="2"/>
      <c r="H370" s="2"/>
      <c r="I370" s="1"/>
      <c r="J370" s="2"/>
      <c r="K370" s="10"/>
    </row>
    <row r="371" spans="4:11" x14ac:dyDescent="0.3">
      <c r="D371" s="6"/>
      <c r="E371" s="2"/>
      <c r="F371" s="9"/>
      <c r="G371" s="2"/>
      <c r="H371" s="2"/>
      <c r="I371" s="1"/>
      <c r="J371" s="2"/>
      <c r="K371" s="10"/>
    </row>
    <row r="372" spans="4:11" x14ac:dyDescent="0.3">
      <c r="D372" s="6"/>
      <c r="E372" s="2"/>
      <c r="F372" s="9"/>
      <c r="G372" s="2"/>
      <c r="H372" s="2"/>
      <c r="I372" s="1"/>
      <c r="J372" s="2"/>
      <c r="K372" s="10"/>
    </row>
    <row r="373" spans="4:11" x14ac:dyDescent="0.3">
      <c r="D373" s="6"/>
      <c r="E373" s="2"/>
      <c r="F373" s="9"/>
      <c r="G373" s="2"/>
      <c r="H373" s="2"/>
      <c r="I373" s="1"/>
      <c r="J373" s="2"/>
      <c r="K373" s="10"/>
    </row>
    <row r="374" spans="4:11" x14ac:dyDescent="0.3">
      <c r="D374" s="6"/>
      <c r="E374" s="2"/>
      <c r="F374" s="9"/>
      <c r="G374" s="2"/>
      <c r="H374" s="2"/>
      <c r="I374" s="1"/>
      <c r="J374" s="2"/>
      <c r="K374" s="10"/>
    </row>
    <row r="375" spans="4:11" x14ac:dyDescent="0.3">
      <c r="D375" s="6"/>
      <c r="E375" s="2"/>
      <c r="F375" s="9"/>
      <c r="G375" s="2"/>
      <c r="H375" s="2"/>
      <c r="I375" s="1"/>
      <c r="J375" s="2"/>
      <c r="K375" s="10"/>
    </row>
    <row r="376" spans="4:11" x14ac:dyDescent="0.3">
      <c r="D376" s="6"/>
      <c r="E376" s="2"/>
      <c r="F376" s="9"/>
      <c r="G376" s="2"/>
      <c r="H376" s="2"/>
      <c r="I376" s="1"/>
      <c r="J376" s="2"/>
      <c r="K376" s="10"/>
    </row>
    <row r="377" spans="4:11" x14ac:dyDescent="0.3">
      <c r="D377" s="6"/>
      <c r="E377" s="2"/>
      <c r="F377" s="9"/>
      <c r="G377" s="2"/>
      <c r="H377" s="2"/>
      <c r="I377" s="1"/>
      <c r="J377" s="2"/>
      <c r="K377" s="10"/>
    </row>
    <row r="378" spans="4:11" x14ac:dyDescent="0.3">
      <c r="D378" s="6"/>
      <c r="E378" s="2"/>
      <c r="F378" s="9"/>
      <c r="G378" s="2"/>
      <c r="H378" s="2"/>
      <c r="I378" s="1"/>
      <c r="J378" s="2"/>
      <c r="K378" s="10"/>
    </row>
    <row r="379" spans="4:11" x14ac:dyDescent="0.3">
      <c r="D379" s="6"/>
      <c r="E379" s="2"/>
      <c r="F379" s="9"/>
      <c r="G379" s="2"/>
      <c r="H379" s="2"/>
      <c r="I379" s="1"/>
      <c r="J379" s="2"/>
      <c r="K379" s="10"/>
    </row>
    <row r="380" spans="4:11" x14ac:dyDescent="0.3">
      <c r="D380" s="6"/>
      <c r="E380" s="2"/>
      <c r="F380" s="9"/>
      <c r="G380" s="2"/>
      <c r="H380" s="2"/>
      <c r="I380" s="1"/>
      <c r="J380" s="2"/>
      <c r="K380" s="10"/>
    </row>
    <row r="381" spans="4:11" x14ac:dyDescent="0.3">
      <c r="D381" s="6"/>
      <c r="E381" s="2"/>
      <c r="F381" s="9"/>
      <c r="G381" s="2"/>
      <c r="H381" s="2"/>
      <c r="I381" s="1"/>
      <c r="J381" s="2"/>
      <c r="K381" s="10"/>
    </row>
    <row r="382" spans="4:11" x14ac:dyDescent="0.3">
      <c r="D382" s="6"/>
      <c r="E382" s="2"/>
      <c r="F382" s="9"/>
      <c r="G382" s="2"/>
      <c r="H382" s="2"/>
      <c r="I382" s="1"/>
      <c r="J382" s="2"/>
      <c r="K382" s="10"/>
    </row>
    <row r="383" spans="4:11" x14ac:dyDescent="0.3">
      <c r="D383" s="6"/>
      <c r="E383" s="2"/>
      <c r="F383" s="9"/>
      <c r="G383" s="2"/>
      <c r="H383" s="2"/>
      <c r="I383" s="1"/>
      <c r="J383" s="2"/>
      <c r="K383" s="10"/>
    </row>
    <row r="384" spans="4:11" x14ac:dyDescent="0.3">
      <c r="D384" s="6"/>
      <c r="E384" s="2"/>
      <c r="F384" s="9"/>
      <c r="G384" s="2"/>
      <c r="H384" s="2"/>
      <c r="I384" s="1"/>
      <c r="J384" s="2"/>
      <c r="K384" s="10"/>
    </row>
    <row r="385" spans="4:11" x14ac:dyDescent="0.3">
      <c r="D385" s="6"/>
      <c r="E385" s="2"/>
      <c r="F385" s="9"/>
      <c r="G385" s="2"/>
      <c r="H385" s="2"/>
      <c r="I385" s="1"/>
      <c r="J385" s="2"/>
      <c r="K385" s="10"/>
    </row>
    <row r="386" spans="4:11" x14ac:dyDescent="0.3">
      <c r="D386" s="6"/>
      <c r="E386" s="2"/>
      <c r="F386" s="9"/>
      <c r="G386" s="2"/>
      <c r="H386" s="2"/>
      <c r="I386" s="1"/>
      <c r="J386" s="2"/>
      <c r="K386" s="10"/>
    </row>
    <row r="387" spans="4:11" x14ac:dyDescent="0.3">
      <c r="D387" s="6"/>
      <c r="E387" s="2"/>
      <c r="F387" s="9"/>
      <c r="G387" s="2"/>
      <c r="H387" s="2"/>
      <c r="I387" s="1"/>
      <c r="J387" s="2"/>
      <c r="K387" s="10"/>
    </row>
    <row r="388" spans="4:11" x14ac:dyDescent="0.3">
      <c r="D388" s="6"/>
      <c r="E388" s="2"/>
      <c r="F388" s="9"/>
      <c r="G388" s="2"/>
      <c r="H388" s="2"/>
      <c r="I388" s="1"/>
      <c r="J388" s="2"/>
      <c r="K388" s="10"/>
    </row>
    <row r="389" spans="4:11" x14ac:dyDescent="0.3">
      <c r="D389" s="6"/>
      <c r="E389" s="2"/>
      <c r="F389" s="9"/>
      <c r="G389" s="2"/>
      <c r="H389" s="2"/>
      <c r="I389" s="1"/>
      <c r="J389" s="2"/>
      <c r="K389" s="10"/>
    </row>
    <row r="390" spans="4:11" x14ac:dyDescent="0.3">
      <c r="D390" s="6"/>
      <c r="E390" s="2"/>
      <c r="F390" s="9"/>
      <c r="G390" s="2"/>
      <c r="H390" s="2"/>
      <c r="I390" s="1"/>
      <c r="J390" s="2"/>
      <c r="K390" s="10"/>
    </row>
    <row r="391" spans="4:11" x14ac:dyDescent="0.3">
      <c r="D391" s="6"/>
      <c r="E391" s="2"/>
      <c r="F391" s="9"/>
      <c r="G391" s="2"/>
      <c r="H391" s="2"/>
      <c r="I391" s="1"/>
      <c r="J391" s="2"/>
      <c r="K391" s="10"/>
    </row>
    <row r="392" spans="4:11" x14ac:dyDescent="0.3">
      <c r="D392" s="6"/>
      <c r="E392" s="2"/>
      <c r="F392" s="9"/>
      <c r="G392" s="2"/>
      <c r="H392" s="2"/>
      <c r="I392" s="1"/>
      <c r="J392" s="2"/>
      <c r="K392" s="10"/>
    </row>
    <row r="393" spans="4:11" x14ac:dyDescent="0.3">
      <c r="D393" s="6"/>
      <c r="E393" s="2"/>
      <c r="F393" s="9"/>
      <c r="G393" s="2"/>
      <c r="H393" s="2"/>
      <c r="I393" s="1"/>
      <c r="J393" s="2"/>
      <c r="K393" s="10"/>
    </row>
    <row r="394" spans="4:11" x14ac:dyDescent="0.3">
      <c r="D394" s="6"/>
      <c r="E394" s="2"/>
      <c r="F394" s="9"/>
      <c r="G394" s="2"/>
      <c r="H394" s="2"/>
      <c r="I394" s="1"/>
      <c r="J394" s="2"/>
      <c r="K394" s="10"/>
    </row>
    <row r="395" spans="4:11" x14ac:dyDescent="0.3">
      <c r="D395" s="6"/>
      <c r="E395" s="2"/>
      <c r="F395" s="9"/>
      <c r="G395" s="2"/>
      <c r="H395" s="2"/>
      <c r="I395" s="1"/>
      <c r="J395" s="2"/>
      <c r="K395" s="10"/>
    </row>
    <row r="396" spans="4:11" x14ac:dyDescent="0.3">
      <c r="D396" s="6"/>
      <c r="E396" s="2"/>
      <c r="F396" s="9"/>
      <c r="G396" s="2"/>
      <c r="H396" s="2"/>
      <c r="I396" s="1"/>
      <c r="J396" s="2"/>
      <c r="K396" s="10"/>
    </row>
    <row r="397" spans="4:11" x14ac:dyDescent="0.3">
      <c r="D397" s="6"/>
      <c r="E397" s="2"/>
      <c r="F397" s="9"/>
      <c r="G397" s="2"/>
      <c r="H397" s="2"/>
      <c r="I397" s="1"/>
      <c r="J397" s="2"/>
      <c r="K397" s="10"/>
    </row>
    <row r="398" spans="4:11" x14ac:dyDescent="0.3">
      <c r="D398" s="6"/>
      <c r="E398" s="2"/>
      <c r="F398" s="9"/>
      <c r="G398" s="2"/>
      <c r="H398" s="2"/>
      <c r="I398" s="1"/>
      <c r="J398" s="2"/>
      <c r="K398" s="10"/>
    </row>
    <row r="399" spans="4:11" x14ac:dyDescent="0.3">
      <c r="D399" s="6"/>
      <c r="E399" s="2"/>
      <c r="F399" s="9"/>
      <c r="G399" s="2"/>
      <c r="H399" s="2"/>
      <c r="I399" s="1"/>
      <c r="J399" s="2"/>
      <c r="K399" s="10"/>
    </row>
    <row r="400" spans="4:11" x14ac:dyDescent="0.3">
      <c r="D400" s="6"/>
      <c r="E400" s="2"/>
      <c r="F400" s="9"/>
      <c r="G400" s="2"/>
      <c r="H400" s="2"/>
      <c r="I400" s="1"/>
      <c r="J400" s="2"/>
      <c r="K400" s="10"/>
    </row>
    <row r="401" spans="4:11" x14ac:dyDescent="0.3">
      <c r="D401" s="6"/>
      <c r="E401" s="2"/>
      <c r="F401" s="9"/>
      <c r="G401" s="2"/>
      <c r="H401" s="2"/>
      <c r="I401" s="1"/>
      <c r="J401" s="2"/>
      <c r="K401" s="10"/>
    </row>
    <row r="402" spans="4:11" x14ac:dyDescent="0.3">
      <c r="D402" s="6"/>
      <c r="E402" s="2"/>
      <c r="F402" s="9"/>
      <c r="G402" s="2"/>
      <c r="H402" s="2"/>
      <c r="I402" s="1"/>
      <c r="J402" s="2"/>
      <c r="K402" s="10"/>
    </row>
    <row r="403" spans="4:11" x14ac:dyDescent="0.3">
      <c r="D403" s="6"/>
      <c r="E403" s="2"/>
      <c r="F403" s="9"/>
      <c r="G403" s="2"/>
      <c r="H403" s="2"/>
      <c r="I403" s="1"/>
      <c r="J403" s="2"/>
      <c r="K403" s="10"/>
    </row>
    <row r="404" spans="4:11" x14ac:dyDescent="0.3">
      <c r="D404" s="6"/>
      <c r="E404" s="2"/>
      <c r="F404" s="9"/>
      <c r="G404" s="2"/>
      <c r="H404" s="2"/>
      <c r="I404" s="1"/>
      <c r="J404" s="2"/>
      <c r="K404" s="10"/>
    </row>
    <row r="405" spans="4:11" x14ac:dyDescent="0.3">
      <c r="D405" s="6"/>
      <c r="E405" s="2"/>
      <c r="F405" s="9"/>
      <c r="G405" s="2"/>
      <c r="H405" s="2"/>
      <c r="I405" s="1"/>
      <c r="J405" s="2"/>
      <c r="K405" s="10"/>
    </row>
    <row r="406" spans="4:11" x14ac:dyDescent="0.3">
      <c r="D406" s="6"/>
      <c r="E406" s="2"/>
      <c r="F406" s="9"/>
      <c r="G406" s="2"/>
      <c r="H406" s="2"/>
      <c r="I406" s="1"/>
      <c r="J406" s="2"/>
      <c r="K406" s="10"/>
    </row>
    <row r="407" spans="4:11" x14ac:dyDescent="0.3">
      <c r="D407" s="6"/>
      <c r="E407" s="2"/>
      <c r="F407" s="9"/>
      <c r="G407" s="2"/>
      <c r="H407" s="2"/>
      <c r="I407" s="1"/>
      <c r="J407" s="2"/>
      <c r="K407" s="10"/>
    </row>
    <row r="408" spans="4:11" x14ac:dyDescent="0.3">
      <c r="D408" s="6"/>
      <c r="E408" s="2"/>
      <c r="F408" s="9"/>
      <c r="G408" s="2"/>
      <c r="H408" s="2"/>
      <c r="I408" s="1"/>
      <c r="J408" s="2"/>
      <c r="K408" s="10"/>
    </row>
    <row r="409" spans="4:11" x14ac:dyDescent="0.3">
      <c r="D409" s="6"/>
      <c r="E409" s="2"/>
      <c r="F409" s="9"/>
      <c r="G409" s="2"/>
      <c r="H409" s="2"/>
      <c r="I409" s="1"/>
      <c r="J409" s="2"/>
      <c r="K409" s="10"/>
    </row>
    <row r="410" spans="4:11" x14ac:dyDescent="0.3">
      <c r="D410" s="6"/>
      <c r="E410" s="2"/>
      <c r="F410" s="9"/>
      <c r="G410" s="2"/>
      <c r="H410" s="2"/>
      <c r="I410" s="1"/>
      <c r="J410" s="2"/>
      <c r="K410" s="10"/>
    </row>
    <row r="411" spans="4:11" x14ac:dyDescent="0.3">
      <c r="D411" s="6"/>
      <c r="E411" s="2"/>
      <c r="F411" s="9"/>
      <c r="G411" s="2"/>
      <c r="H411" s="2"/>
      <c r="I411" s="1"/>
      <c r="J411" s="2"/>
      <c r="K411" s="10"/>
    </row>
    <row r="412" spans="4:11" x14ac:dyDescent="0.3">
      <c r="D412" s="6"/>
      <c r="E412" s="2"/>
      <c r="F412" s="9"/>
      <c r="G412" s="2"/>
      <c r="H412" s="2"/>
      <c r="I412" s="1"/>
      <c r="J412" s="2"/>
      <c r="K412" s="10"/>
    </row>
    <row r="413" spans="4:11" x14ac:dyDescent="0.3">
      <c r="D413" s="6"/>
      <c r="E413" s="2"/>
      <c r="F413" s="9"/>
      <c r="G413" s="2"/>
      <c r="H413" s="2"/>
      <c r="I413" s="1"/>
      <c r="J413" s="2"/>
      <c r="K413" s="10"/>
    </row>
    <row r="414" spans="4:11" x14ac:dyDescent="0.3">
      <c r="D414" s="6"/>
      <c r="E414" s="2"/>
      <c r="F414" s="9"/>
      <c r="G414" s="2"/>
      <c r="H414" s="2"/>
      <c r="I414" s="1"/>
      <c r="J414" s="2"/>
      <c r="K414" s="10"/>
    </row>
    <row r="415" spans="4:11" x14ac:dyDescent="0.3">
      <c r="D415" s="6"/>
      <c r="E415" s="2"/>
      <c r="F415" s="9"/>
      <c r="G415" s="2"/>
      <c r="H415" s="2"/>
      <c r="I415" s="1"/>
      <c r="J415" s="2"/>
      <c r="K415" s="10"/>
    </row>
    <row r="416" spans="4:11" x14ac:dyDescent="0.3">
      <c r="D416" s="6"/>
      <c r="E416" s="2"/>
      <c r="F416" s="9"/>
      <c r="G416" s="2"/>
      <c r="H416" s="2"/>
      <c r="I416" s="1"/>
      <c r="J416" s="2"/>
      <c r="K416" s="10"/>
    </row>
    <row r="417" spans="4:11" x14ac:dyDescent="0.3">
      <c r="D417" s="6"/>
      <c r="E417" s="2"/>
      <c r="F417" s="9"/>
      <c r="G417" s="2"/>
      <c r="H417" s="2"/>
      <c r="I417" s="1"/>
      <c r="J417" s="2"/>
      <c r="K417" s="10"/>
    </row>
    <row r="418" spans="4:11" x14ac:dyDescent="0.3">
      <c r="D418" s="6"/>
      <c r="E418" s="2"/>
      <c r="F418" s="9"/>
      <c r="G418" s="2"/>
      <c r="H418" s="2"/>
      <c r="I418" s="1"/>
      <c r="J418" s="2"/>
      <c r="K418" s="10"/>
    </row>
    <row r="419" spans="4:11" x14ac:dyDescent="0.3">
      <c r="D419" s="6"/>
      <c r="E419" s="2"/>
      <c r="F419" s="9"/>
      <c r="G419" s="2"/>
      <c r="H419" s="2"/>
      <c r="I419" s="1"/>
      <c r="J419" s="2"/>
      <c r="K419" s="10"/>
    </row>
    <row r="420" spans="4:11" x14ac:dyDescent="0.3">
      <c r="D420" s="6"/>
      <c r="E420" s="2"/>
      <c r="F420" s="9"/>
      <c r="G420" s="2"/>
      <c r="H420" s="2"/>
      <c r="I420" s="1"/>
      <c r="J420" s="2"/>
      <c r="K420" s="10"/>
    </row>
    <row r="421" spans="4:11" x14ac:dyDescent="0.3">
      <c r="D421" s="6"/>
      <c r="E421" s="2"/>
      <c r="F421" s="9"/>
      <c r="G421" s="2"/>
      <c r="H421" s="2"/>
      <c r="I421" s="1"/>
      <c r="J421" s="2"/>
      <c r="K421" s="10"/>
    </row>
    <row r="422" spans="4:11" x14ac:dyDescent="0.3">
      <c r="D422" s="6"/>
      <c r="E422" s="2"/>
      <c r="F422" s="9"/>
      <c r="G422" s="2"/>
      <c r="H422" s="2"/>
      <c r="I422" s="1"/>
      <c r="J422" s="2"/>
      <c r="K422" s="10"/>
    </row>
    <row r="423" spans="4:11" x14ac:dyDescent="0.3">
      <c r="D423" s="6"/>
      <c r="E423" s="2"/>
      <c r="F423" s="9"/>
      <c r="G423" s="2"/>
      <c r="H423" s="2"/>
      <c r="I423" s="1"/>
      <c r="J423" s="2"/>
      <c r="K423" s="10"/>
    </row>
    <row r="424" spans="4:11" x14ac:dyDescent="0.3">
      <c r="D424" s="6"/>
      <c r="E424" s="2"/>
      <c r="F424" s="9"/>
      <c r="G424" s="2"/>
      <c r="H424" s="2"/>
      <c r="I424" s="1"/>
      <c r="J424" s="2"/>
      <c r="K424" s="10"/>
    </row>
    <row r="425" spans="4:11" x14ac:dyDescent="0.3">
      <c r="D425" s="6"/>
      <c r="E425" s="2"/>
      <c r="F425" s="9"/>
      <c r="G425" s="2"/>
      <c r="H425" s="2"/>
      <c r="I425" s="1"/>
      <c r="J425" s="2"/>
      <c r="K425" s="10"/>
    </row>
    <row r="426" spans="4:11" x14ac:dyDescent="0.3">
      <c r="D426" s="6"/>
      <c r="E426" s="2"/>
      <c r="F426" s="9"/>
      <c r="G426" s="2"/>
      <c r="H426" s="2"/>
      <c r="I426" s="1"/>
      <c r="J426" s="2"/>
      <c r="K426" s="10"/>
    </row>
    <row r="427" spans="4:11" x14ac:dyDescent="0.3">
      <c r="D427" s="6"/>
      <c r="E427" s="2"/>
      <c r="F427" s="9"/>
      <c r="G427" s="2"/>
      <c r="H427" s="2"/>
      <c r="I427" s="1"/>
      <c r="J427" s="2"/>
      <c r="K427" s="10"/>
    </row>
    <row r="428" spans="4:11" x14ac:dyDescent="0.3">
      <c r="D428" s="6"/>
      <c r="E428" s="2"/>
      <c r="F428" s="9"/>
      <c r="G428" s="2"/>
      <c r="H428" s="2"/>
      <c r="I428" s="1"/>
      <c r="J428" s="2"/>
      <c r="K428" s="10"/>
    </row>
    <row r="429" spans="4:11" x14ac:dyDescent="0.3">
      <c r="D429" s="6"/>
      <c r="E429" s="2"/>
      <c r="F429" s="9"/>
      <c r="G429" s="2"/>
      <c r="H429" s="2"/>
      <c r="I429" s="1"/>
      <c r="J429" s="2"/>
      <c r="K429" s="10"/>
    </row>
    <row r="430" spans="4:11" x14ac:dyDescent="0.3">
      <c r="D430" s="6"/>
      <c r="E430" s="2"/>
      <c r="F430" s="9"/>
      <c r="G430" s="2"/>
      <c r="H430" s="2"/>
      <c r="I430" s="1"/>
      <c r="J430" s="2"/>
      <c r="K430" s="10"/>
    </row>
    <row r="431" spans="4:11" x14ac:dyDescent="0.3">
      <c r="D431" s="6"/>
      <c r="E431" s="2"/>
      <c r="F431" s="9"/>
      <c r="G431" s="2"/>
      <c r="H431" s="2"/>
      <c r="I431" s="1"/>
      <c r="J431" s="2"/>
      <c r="K431" s="10"/>
    </row>
    <row r="432" spans="4:11" x14ac:dyDescent="0.3">
      <c r="D432" s="6"/>
      <c r="E432" s="2"/>
      <c r="F432" s="9"/>
      <c r="G432" s="2"/>
      <c r="H432" s="2"/>
      <c r="I432" s="1"/>
      <c r="J432" s="2"/>
      <c r="K432" s="10"/>
    </row>
    <row r="433" spans="4:11" x14ac:dyDescent="0.3">
      <c r="D433" s="6"/>
      <c r="E433" s="2"/>
      <c r="F433" s="9"/>
      <c r="G433" s="2"/>
      <c r="H433" s="2"/>
      <c r="I433" s="1"/>
      <c r="J433" s="2"/>
      <c r="K433" s="10"/>
    </row>
    <row r="434" spans="4:11" x14ac:dyDescent="0.3">
      <c r="D434" s="6"/>
      <c r="E434" s="2"/>
      <c r="F434" s="9"/>
      <c r="G434" s="2"/>
      <c r="H434" s="2"/>
      <c r="I434" s="1"/>
      <c r="J434" s="2"/>
      <c r="K434" s="10"/>
    </row>
    <row r="435" spans="4:11" x14ac:dyDescent="0.3">
      <c r="D435" s="6"/>
      <c r="E435" s="2"/>
      <c r="F435" s="9"/>
      <c r="G435" s="2"/>
      <c r="H435" s="2"/>
      <c r="I435" s="1"/>
      <c r="J435" s="2"/>
      <c r="K435" s="10"/>
    </row>
    <row r="436" spans="4:11" x14ac:dyDescent="0.3">
      <c r="D436" s="6"/>
      <c r="E436" s="2"/>
      <c r="F436" s="9"/>
      <c r="G436" s="2"/>
      <c r="H436" s="2"/>
      <c r="I436" s="1"/>
      <c r="J436" s="2"/>
      <c r="K436" s="10"/>
    </row>
    <row r="437" spans="4:11" x14ac:dyDescent="0.3">
      <c r="D437" s="6"/>
      <c r="E437" s="2"/>
      <c r="F437" s="9"/>
      <c r="G437" s="2"/>
      <c r="H437" s="2"/>
      <c r="I437" s="1"/>
      <c r="J437" s="2"/>
      <c r="K437" s="10"/>
    </row>
    <row r="438" spans="4:11" x14ac:dyDescent="0.3">
      <c r="D438" s="6"/>
      <c r="E438" s="2"/>
      <c r="F438" s="9"/>
      <c r="G438" s="2"/>
      <c r="H438" s="2"/>
      <c r="I438" s="1"/>
      <c r="J438" s="2"/>
      <c r="K438" s="10"/>
    </row>
    <row r="439" spans="4:11" x14ac:dyDescent="0.3">
      <c r="D439" s="6"/>
      <c r="E439" s="2"/>
      <c r="F439" s="9"/>
      <c r="G439" s="2"/>
      <c r="H439" s="2"/>
      <c r="I439" s="1"/>
      <c r="J439" s="2"/>
      <c r="K439" s="10"/>
    </row>
    <row r="440" spans="4:11" x14ac:dyDescent="0.3">
      <c r="D440" s="6"/>
      <c r="E440" s="2"/>
      <c r="F440" s="9"/>
      <c r="G440" s="2"/>
      <c r="H440" s="2"/>
      <c r="I440" s="1"/>
      <c r="J440" s="2"/>
      <c r="K440" s="10"/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2E650F-20B2-401F-9842-3FF069D6B328}">
  <dimension ref="A3:K701"/>
  <sheetViews>
    <sheetView topLeftCell="A2" zoomScale="120" zoomScaleNormal="120" workbookViewId="0">
      <selection activeCell="C15" sqref="C15"/>
    </sheetView>
  </sheetViews>
  <sheetFormatPr defaultRowHeight="14.4" x14ac:dyDescent="0.3"/>
  <cols>
    <col min="1" max="1" width="4.88671875" customWidth="1"/>
    <col min="2" max="2" width="5.33203125" customWidth="1"/>
    <col min="6" max="6" width="25.33203125" customWidth="1"/>
    <col min="8" max="8" width="13.6640625" customWidth="1"/>
  </cols>
  <sheetData>
    <row r="3" spans="1:11" x14ac:dyDescent="0.3">
      <c r="D3" s="6"/>
      <c r="E3" s="2"/>
      <c r="F3" s="9"/>
      <c r="G3" s="2"/>
      <c r="H3" s="2"/>
      <c r="I3" s="1"/>
      <c r="J3" s="2"/>
    </row>
    <row r="4" spans="1:11" ht="15.6" x14ac:dyDescent="0.3">
      <c r="A4" s="5" t="s">
        <v>10</v>
      </c>
      <c r="D4" s="7" t="s">
        <v>5</v>
      </c>
      <c r="E4" s="3" t="s">
        <v>0</v>
      </c>
      <c r="F4" s="8" t="s">
        <v>1</v>
      </c>
      <c r="G4" s="3" t="s">
        <v>2</v>
      </c>
      <c r="H4" s="3" t="s">
        <v>12</v>
      </c>
      <c r="I4" s="4" t="s">
        <v>3</v>
      </c>
      <c r="J4" s="3" t="s">
        <v>4</v>
      </c>
      <c r="K4" s="3" t="s">
        <v>9</v>
      </c>
    </row>
    <row r="5" spans="1:11" x14ac:dyDescent="0.3">
      <c r="D5" s="6"/>
      <c r="E5" s="2"/>
      <c r="F5" s="12"/>
      <c r="G5" s="2"/>
      <c r="H5" s="2"/>
      <c r="I5" s="1"/>
      <c r="J5" s="2"/>
    </row>
    <row r="6" spans="1:11" x14ac:dyDescent="0.3">
      <c r="A6" s="11" t="s">
        <v>6</v>
      </c>
      <c r="B6">
        <v>0.3</v>
      </c>
      <c r="D6" s="6">
        <v>1</v>
      </c>
      <c r="E6" s="2">
        <v>100</v>
      </c>
      <c r="F6" s="12">
        <v>0.69470015974559995</v>
      </c>
      <c r="G6" s="2">
        <v>3000</v>
      </c>
      <c r="H6" s="2">
        <f t="shared" ref="H6:H69" si="0">B$10*(E6^B$6)*(F6^B$7)</f>
        <v>3.7013442538863104</v>
      </c>
      <c r="I6" s="1">
        <f t="shared" ref="I6:I69" si="1">B$9</f>
        <v>2</v>
      </c>
      <c r="J6" s="2">
        <f t="shared" ref="J6:J69" si="2">B$8*E6</f>
        <v>10</v>
      </c>
      <c r="K6" s="10">
        <f t="shared" ref="K6:K69" si="3">(1/B$6)*(E6^((B$7-B$6)/B$7))*(B$9^((1-B$7)/B$7))</f>
        <v>5.3333333333333348</v>
      </c>
    </row>
    <row r="7" spans="1:11" x14ac:dyDescent="0.3">
      <c r="A7" s="11" t="s">
        <v>7</v>
      </c>
      <c r="B7">
        <v>0.2</v>
      </c>
      <c r="D7" s="6">
        <v>2</v>
      </c>
      <c r="E7" s="2">
        <f>E6+H6-I6-J6</f>
        <v>91.701344253886305</v>
      </c>
      <c r="F7" s="9">
        <f t="shared" ref="F7:F70" si="4">IF(G6&gt;K6,F6+((F6/(1-B$7))*(((B$8*(1-B$6))-((B$6*B$9)/E7)))),(B$9^(1/B$7))*(B$10^(-1/B$7))*(E7^(-B$6/B$7)))</f>
        <v>0.7498046627410071</v>
      </c>
      <c r="G7" s="2">
        <f>G6-F6</f>
        <v>2999.3052998402545</v>
      </c>
      <c r="H7" s="2">
        <f t="shared" si="0"/>
        <v>3.661865072655941</v>
      </c>
      <c r="I7" s="1">
        <f t="shared" si="1"/>
        <v>2</v>
      </c>
      <c r="J7" s="2">
        <f t="shared" si="2"/>
        <v>9.1701344253886301</v>
      </c>
      <c r="K7" s="10">
        <f t="shared" si="3"/>
        <v>5.569431629552434</v>
      </c>
    </row>
    <row r="8" spans="1:11" x14ac:dyDescent="0.3">
      <c r="A8" s="11" t="s">
        <v>8</v>
      </c>
      <c r="B8">
        <v>0.1</v>
      </c>
      <c r="D8" s="6">
        <v>3</v>
      </c>
      <c r="E8" s="2">
        <f t="shared" ref="E8:E71" si="5">E7+H7-I7-J7</f>
        <v>84.193074901153622</v>
      </c>
      <c r="F8" s="9">
        <f t="shared" si="4"/>
        <v>0.80873323875828118</v>
      </c>
      <c r="G8" s="2">
        <f t="shared" ref="G8:G71" si="6">G7-F7</f>
        <v>2998.5554951775134</v>
      </c>
      <c r="H8" s="2">
        <f t="shared" si="0"/>
        <v>3.6236310295515688</v>
      </c>
      <c r="I8" s="1">
        <f t="shared" si="1"/>
        <v>2</v>
      </c>
      <c r="J8" s="2">
        <f t="shared" si="2"/>
        <v>8.4193074901153633</v>
      </c>
      <c r="K8" s="10">
        <f t="shared" si="3"/>
        <v>5.8124675642134411</v>
      </c>
    </row>
    <row r="9" spans="1:11" x14ac:dyDescent="0.3">
      <c r="A9" s="11" t="s">
        <v>3</v>
      </c>
      <c r="B9">
        <v>2</v>
      </c>
      <c r="D9" s="6">
        <v>4</v>
      </c>
      <c r="E9" s="2">
        <f t="shared" si="5"/>
        <v>77.397398440589839</v>
      </c>
      <c r="F9" s="9">
        <f t="shared" si="4"/>
        <v>0.87166057134812402</v>
      </c>
      <c r="G9" s="2">
        <f t="shared" si="6"/>
        <v>2997.7467619387553</v>
      </c>
      <c r="H9" s="2">
        <f t="shared" si="0"/>
        <v>3.5866367095225482</v>
      </c>
      <c r="I9" s="1">
        <f t="shared" si="1"/>
        <v>2</v>
      </c>
      <c r="J9" s="2">
        <f t="shared" si="2"/>
        <v>7.7397398440589846</v>
      </c>
      <c r="K9" s="10">
        <f t="shared" si="3"/>
        <v>6.0622737894659195</v>
      </c>
    </row>
    <row r="10" spans="1:11" x14ac:dyDescent="0.3">
      <c r="A10" s="11" t="s">
        <v>11</v>
      </c>
      <c r="B10">
        <v>1</v>
      </c>
      <c r="D10" s="6">
        <v>5</v>
      </c>
      <c r="E10" s="2">
        <f t="shared" si="5"/>
        <v>71.244295306053402</v>
      </c>
      <c r="F10" s="9">
        <f t="shared" si="4"/>
        <v>0.93875476221258958</v>
      </c>
      <c r="G10" s="2">
        <f t="shared" si="6"/>
        <v>2996.8751013674073</v>
      </c>
      <c r="H10" s="2">
        <f t="shared" si="0"/>
        <v>3.5508756122843357</v>
      </c>
      <c r="I10" s="1">
        <f t="shared" si="1"/>
        <v>2</v>
      </c>
      <c r="J10" s="2">
        <f t="shared" si="2"/>
        <v>7.1244295306053402</v>
      </c>
      <c r="K10" s="10">
        <f t="shared" si="3"/>
        <v>6.3186409882691787</v>
      </c>
    </row>
    <row r="11" spans="1:11" x14ac:dyDescent="0.3">
      <c r="D11" s="6">
        <v>6</v>
      </c>
      <c r="E11" s="2">
        <f t="shared" si="5"/>
        <v>65.670741387732392</v>
      </c>
      <c r="F11" s="9">
        <f t="shared" si="4"/>
        <v>1.0101746508206411</v>
      </c>
      <c r="G11" s="2">
        <f t="shared" si="6"/>
        <v>2995.9363466051946</v>
      </c>
      <c r="H11" s="2">
        <f t="shared" si="0"/>
        <v>3.5163400649749912</v>
      </c>
      <c r="I11" s="1">
        <f t="shared" si="1"/>
        <v>2</v>
      </c>
      <c r="J11" s="2">
        <f t="shared" si="2"/>
        <v>6.5670741387732399</v>
      </c>
      <c r="K11" s="10">
        <f t="shared" si="3"/>
        <v>6.5813163709133047</v>
      </c>
    </row>
    <row r="12" spans="1:11" x14ac:dyDescent="0.3">
      <c r="D12" s="6">
        <v>7</v>
      </c>
      <c r="E12" s="2">
        <f t="shared" si="5"/>
        <v>60.620007313934153</v>
      </c>
      <c r="F12" s="9">
        <f t="shared" si="4"/>
        <v>1.0860668975199104</v>
      </c>
      <c r="G12" s="2">
        <f t="shared" si="6"/>
        <v>2994.9261719543738</v>
      </c>
      <c r="H12" s="2">
        <f t="shared" si="0"/>
        <v>3.4830211426015585</v>
      </c>
      <c r="I12" s="1">
        <f t="shared" si="1"/>
        <v>2</v>
      </c>
      <c r="J12" s="2">
        <f t="shared" si="2"/>
        <v>6.0620007313934154</v>
      </c>
      <c r="K12" s="10">
        <f t="shared" si="3"/>
        <v>6.850002590332628</v>
      </c>
    </row>
    <row r="13" spans="1:11" x14ac:dyDescent="0.3">
      <c r="D13" s="6">
        <v>8</v>
      </c>
      <c r="E13" s="2">
        <f t="shared" si="5"/>
        <v>56.041027725142293</v>
      </c>
      <c r="F13" s="9">
        <f t="shared" si="4"/>
        <v>1.1665628610588261</v>
      </c>
      <c r="G13" s="2">
        <f t="shared" si="6"/>
        <v>2993.8401050568541</v>
      </c>
      <c r="H13" s="2">
        <f t="shared" si="0"/>
        <v>3.4509085978228642</v>
      </c>
      <c r="I13" s="1">
        <f t="shared" si="1"/>
        <v>2</v>
      </c>
      <c r="J13" s="2">
        <f t="shared" si="2"/>
        <v>5.6041027725142296</v>
      </c>
      <c r="K13" s="10">
        <f t="shared" si="3"/>
        <v>7.1243571416282654</v>
      </c>
    </row>
    <row r="14" spans="1:11" x14ac:dyDescent="0.3">
      <c r="D14" s="6">
        <v>9</v>
      </c>
      <c r="E14" s="2">
        <f t="shared" si="5"/>
        <v>51.887833550450928</v>
      </c>
      <c r="F14" s="9">
        <f t="shared" si="4"/>
        <v>1.2517753138291499</v>
      </c>
      <c r="G14" s="2">
        <f t="shared" si="6"/>
        <v>2992.6735421957951</v>
      </c>
      <c r="H14" s="2">
        <f t="shared" si="0"/>
        <v>3.4199908015454188</v>
      </c>
      <c r="I14" s="1">
        <f t="shared" si="1"/>
        <v>2</v>
      </c>
      <c r="J14" s="2">
        <f t="shared" si="2"/>
        <v>5.1887833550450928</v>
      </c>
      <c r="K14" s="10">
        <f t="shared" si="3"/>
        <v>7.4039923072895499</v>
      </c>
    </row>
    <row r="15" spans="1:11" x14ac:dyDescent="0.3">
      <c r="D15" s="6">
        <v>10</v>
      </c>
      <c r="E15" s="2">
        <f t="shared" si="5"/>
        <v>48.119040996951256</v>
      </c>
      <c r="F15" s="9">
        <f t="shared" si="4"/>
        <v>1.3417950512102474</v>
      </c>
      <c r="G15" s="2">
        <f t="shared" si="6"/>
        <v>2991.4217668819661</v>
      </c>
      <c r="H15" s="2">
        <f t="shared" si="0"/>
        <v>3.3902546956959134</v>
      </c>
      <c r="I15" s="1">
        <f t="shared" si="1"/>
        <v>2</v>
      </c>
      <c r="J15" s="2">
        <f t="shared" si="2"/>
        <v>4.8119040996951261</v>
      </c>
      <c r="K15" s="10">
        <f t="shared" si="3"/>
        <v>7.6884757031597442</v>
      </c>
    </row>
    <row r="16" spans="1:11" x14ac:dyDescent="0.3">
      <c r="D16" s="6">
        <v>11</v>
      </c>
      <c r="E16" s="2">
        <f t="shared" si="5"/>
        <v>44.697391592952044</v>
      </c>
      <c r="F16" s="9">
        <f t="shared" si="4"/>
        <v>1.436687464594079</v>
      </c>
      <c r="G16" s="2">
        <f t="shared" si="6"/>
        <v>2990.0799718307558</v>
      </c>
      <c r="H16" s="2">
        <f t="shared" si="0"/>
        <v>3.3616857593776577</v>
      </c>
      <c r="I16" s="1">
        <f t="shared" si="1"/>
        <v>2</v>
      </c>
      <c r="J16" s="2">
        <f t="shared" si="2"/>
        <v>4.4697391592952043</v>
      </c>
      <c r="K16" s="10">
        <f t="shared" si="3"/>
        <v>7.977331471106587</v>
      </c>
    </row>
    <row r="17" spans="4:11" x14ac:dyDescent="0.3">
      <c r="D17" s="6">
        <v>12</v>
      </c>
      <c r="E17" s="2">
        <f t="shared" si="5"/>
        <v>41.5893381930345</v>
      </c>
      <c r="F17" s="9">
        <f t="shared" si="4"/>
        <v>1.5364891603081394</v>
      </c>
      <c r="G17" s="2">
        <f t="shared" si="6"/>
        <v>2988.6432843661619</v>
      </c>
      <c r="H17" s="2">
        <f t="shared" si="0"/>
        <v>3.3342679894207583</v>
      </c>
      <c r="I17" s="1">
        <f t="shared" si="1"/>
        <v>2</v>
      </c>
      <c r="J17" s="2">
        <f t="shared" si="2"/>
        <v>4.1589338193034502</v>
      </c>
      <c r="K17" s="10">
        <f t="shared" si="3"/>
        <v>8.2700421526218761</v>
      </c>
    </row>
    <row r="18" spans="4:11" x14ac:dyDescent="0.3">
      <c r="D18" s="6">
        <v>13</v>
      </c>
      <c r="E18" s="2">
        <f t="shared" si="5"/>
        <v>38.76467236315181</v>
      </c>
      <c r="F18" s="9">
        <f t="shared" si="4"/>
        <v>1.6412047179302491</v>
      </c>
      <c r="G18" s="2">
        <f t="shared" si="6"/>
        <v>2987.1067952058538</v>
      </c>
      <c r="H18" s="2">
        <f t="shared" si="0"/>
        <v>3.3079838961007448</v>
      </c>
      <c r="I18" s="1">
        <f t="shared" si="1"/>
        <v>2</v>
      </c>
      <c r="J18" s="2">
        <f t="shared" si="2"/>
        <v>3.8764672363151811</v>
      </c>
      <c r="K18" s="10">
        <f t="shared" si="3"/>
        <v>8.5660512633060772</v>
      </c>
    </row>
    <row r="19" spans="4:11" x14ac:dyDescent="0.3">
      <c r="D19" s="6">
        <v>14</v>
      </c>
      <c r="E19" s="2">
        <f t="shared" si="5"/>
        <v>36.196189022937375</v>
      </c>
      <c r="F19" s="9">
        <f t="shared" si="4"/>
        <v>1.7508036905223123</v>
      </c>
      <c r="G19" s="2">
        <f t="shared" si="6"/>
        <v>2985.4655904879237</v>
      </c>
      <c r="H19" s="2">
        <f t="shared" si="0"/>
        <v>3.2828145145332002</v>
      </c>
      <c r="I19" s="1">
        <f t="shared" si="1"/>
        <v>2</v>
      </c>
      <c r="J19" s="2">
        <f t="shared" si="2"/>
        <v>3.6196189022937375</v>
      </c>
      <c r="K19" s="10">
        <f t="shared" si="3"/>
        <v>8.8647665716605371</v>
      </c>
    </row>
    <row r="20" spans="4:11" x14ac:dyDescent="0.3">
      <c r="D20" s="6">
        <v>15</v>
      </c>
      <c r="E20" s="2">
        <f t="shared" si="5"/>
        <v>33.859384635176838</v>
      </c>
      <c r="F20" s="9">
        <f t="shared" si="4"/>
        <v>1.8652179551916623</v>
      </c>
      <c r="G20" s="2">
        <f t="shared" si="6"/>
        <v>2983.7147867974013</v>
      </c>
      <c r="H20" s="2">
        <f t="shared" si="0"/>
        <v>3.2587394319598828</v>
      </c>
      <c r="I20" s="1">
        <f t="shared" si="1"/>
        <v>2</v>
      </c>
      <c r="J20" s="2">
        <f t="shared" si="2"/>
        <v>3.3859384635176841</v>
      </c>
      <c r="K20" s="10">
        <f t="shared" si="3"/>
        <v>9.1655640672325305</v>
      </c>
    </row>
    <row r="21" spans="4:11" x14ac:dyDescent="0.3">
      <c r="D21" s="6">
        <v>16</v>
      </c>
      <c r="E21" s="2">
        <f t="shared" si="5"/>
        <v>31.732185603619037</v>
      </c>
      <c r="F21" s="9">
        <f t="shared" si="4"/>
        <v>1.984339524252219</v>
      </c>
      <c r="G21" s="2">
        <f t="shared" si="6"/>
        <v>2981.8495688422095</v>
      </c>
      <c r="H21" s="2">
        <f t="shared" si="0"/>
        <v>3.2357368308335075</v>
      </c>
      <c r="I21" s="1">
        <f t="shared" si="1"/>
        <v>2</v>
      </c>
      <c r="J21" s="2">
        <f t="shared" si="2"/>
        <v>3.1732185603619039</v>
      </c>
      <c r="K21" s="10">
        <f t="shared" si="3"/>
        <v>9.467792583510624</v>
      </c>
    </row>
    <row r="22" spans="4:11" x14ac:dyDescent="0.3">
      <c r="D22" s="6">
        <v>17</v>
      </c>
      <c r="E22" s="2">
        <f t="shared" si="5"/>
        <v>29.794703874090644</v>
      </c>
      <c r="F22" s="9">
        <f t="shared" si="4"/>
        <v>2.1080189243588201</v>
      </c>
      <c r="G22" s="2">
        <f t="shared" si="6"/>
        <v>2979.8652293179571</v>
      </c>
      <c r="H22" s="2">
        <f t="shared" si="0"/>
        <v>3.2137835472934659</v>
      </c>
      <c r="I22" s="1">
        <f t="shared" si="1"/>
        <v>2</v>
      </c>
      <c r="J22" s="2">
        <f t="shared" si="2"/>
        <v>2.9794703874090644</v>
      </c>
      <c r="K22" s="10">
        <f t="shared" si="3"/>
        <v>9.7707790207621361</v>
      </c>
    </row>
    <row r="23" spans="4:11" x14ac:dyDescent="0.3">
      <c r="D23" s="6">
        <v>18</v>
      </c>
      <c r="E23" s="2">
        <f t="shared" si="5"/>
        <v>28.029017033975045</v>
      </c>
      <c r="F23" s="9">
        <f t="shared" si="4"/>
        <v>2.2360642427881148</v>
      </c>
      <c r="G23" s="2">
        <f t="shared" si="6"/>
        <v>2977.7572103935981</v>
      </c>
      <c r="H23" s="2">
        <f t="shared" si="0"/>
        <v>3.1928551443136435</v>
      </c>
      <c r="I23" s="1">
        <f t="shared" si="1"/>
        <v>2</v>
      </c>
      <c r="J23" s="2">
        <f t="shared" si="2"/>
        <v>2.8029017033975046</v>
      </c>
      <c r="K23" s="10">
        <f t="shared" si="3"/>
        <v>10.073834094065235</v>
      </c>
    </row>
    <row r="24" spans="4:11" x14ac:dyDescent="0.3">
      <c r="D24" s="6">
        <v>19</v>
      </c>
      <c r="E24" s="2">
        <f t="shared" si="5"/>
        <v>26.418970474891182</v>
      </c>
      <c r="F24" s="9">
        <f t="shared" si="4"/>
        <v>2.3682409262859969</v>
      </c>
      <c r="G24" s="2">
        <f t="shared" si="6"/>
        <v>2975.5211461508102</v>
      </c>
      <c r="H24" s="2">
        <f t="shared" si="0"/>
        <v>3.172925998506642</v>
      </c>
      <c r="I24" s="1">
        <f t="shared" si="1"/>
        <v>2</v>
      </c>
      <c r="J24" s="2">
        <f t="shared" si="2"/>
        <v>2.6418970474891186</v>
      </c>
      <c r="K24" s="10">
        <f t="shared" si="3"/>
        <v>10.376258513013987</v>
      </c>
    </row>
    <row r="25" spans="4:11" x14ac:dyDescent="0.3">
      <c r="D25" s="6">
        <v>20</v>
      </c>
      <c r="E25" s="2">
        <f t="shared" si="5"/>
        <v>24.949999425908707</v>
      </c>
      <c r="F25" s="9">
        <f t="shared" si="4"/>
        <v>2.5042723986953872</v>
      </c>
      <c r="G25" s="2">
        <f t="shared" si="6"/>
        <v>2973.1529052245241</v>
      </c>
      <c r="H25" s="2">
        <f t="shared" si="0"/>
        <v>3.153969399296217</v>
      </c>
      <c r="I25" s="1">
        <f t="shared" si="1"/>
        <v>2</v>
      </c>
      <c r="J25" s="2">
        <f t="shared" si="2"/>
        <v>2.4949999425908711</v>
      </c>
      <c r="K25" s="10">
        <f t="shared" si="3"/>
        <v>10.677349482887905</v>
      </c>
    </row>
    <row r="26" spans="4:11" x14ac:dyDescent="0.3">
      <c r="D26" s="6">
        <v>21</v>
      </c>
      <c r="E26" s="2">
        <f t="shared" si="5"/>
        <v>23.60896888261405</v>
      </c>
      <c r="F26" s="9">
        <f t="shared" si="4"/>
        <v>2.6438415394156332</v>
      </c>
      <c r="G26" s="2">
        <f t="shared" si="6"/>
        <v>2970.6486328258288</v>
      </c>
      <c r="H26" s="2">
        <f t="shared" si="0"/>
        <v>3.1359576589308666</v>
      </c>
      <c r="I26" s="1">
        <f t="shared" si="1"/>
        <v>2</v>
      </c>
      <c r="J26" s="2">
        <f t="shared" si="2"/>
        <v>2.3608968882614052</v>
      </c>
      <c r="K26" s="10">
        <f t="shared" si="3"/>
        <v>10.976407403367665</v>
      </c>
    </row>
    <row r="27" spans="4:11" x14ac:dyDescent="0.3">
      <c r="D27" s="6">
        <v>22</v>
      </c>
      <c r="E27" s="2">
        <f t="shared" si="5"/>
        <v>22.384029653283513</v>
      </c>
      <c r="F27" s="9">
        <f t="shared" si="4"/>
        <v>2.7865930365279952</v>
      </c>
      <c r="G27" s="2">
        <f t="shared" si="6"/>
        <v>2968.0047912864134</v>
      </c>
      <c r="H27" s="2">
        <f t="shared" si="0"/>
        <v>3.1188622316141452</v>
      </c>
      <c r="I27" s="1">
        <f t="shared" si="1"/>
        <v>2</v>
      </c>
      <c r="J27" s="2">
        <f t="shared" si="2"/>
        <v>2.2384029653283513</v>
      </c>
      <c r="K27" s="10">
        <f t="shared" si="3"/>
        <v>11.272742630939803</v>
      </c>
    </row>
    <row r="28" spans="4:11" x14ac:dyDescent="0.3">
      <c r="D28" s="6">
        <v>23</v>
      </c>
      <c r="E28" s="2">
        <f t="shared" si="5"/>
        <v>21.264488919569306</v>
      </c>
      <c r="F28" s="9">
        <f t="shared" si="4"/>
        <v>2.9321365974295786</v>
      </c>
      <c r="G28" s="2">
        <f t="shared" si="6"/>
        <v>2965.2181982498855</v>
      </c>
      <c r="H28" s="2">
        <f t="shared" si="0"/>
        <v>3.1026538398774668</v>
      </c>
      <c r="I28" s="1">
        <f t="shared" si="1"/>
        <v>2</v>
      </c>
      <c r="J28" s="2">
        <f t="shared" si="2"/>
        <v>2.1264488919569309</v>
      </c>
      <c r="K28" s="10">
        <f t="shared" si="3"/>
        <v>11.565682165605672</v>
      </c>
    </row>
    <row r="29" spans="4:11" x14ac:dyDescent="0.3">
      <c r="D29" s="6">
        <v>24</v>
      </c>
      <c r="E29" s="2">
        <f t="shared" si="5"/>
        <v>20.240693867489842</v>
      </c>
      <c r="F29" s="9">
        <f t="shared" si="4"/>
        <v>3.0800509676371202</v>
      </c>
      <c r="G29" s="2">
        <f t="shared" si="6"/>
        <v>2962.2860616524558</v>
      </c>
      <c r="H29" s="2">
        <f t="shared" si="0"/>
        <v>3.087302606223187</v>
      </c>
      <c r="I29" s="1">
        <f t="shared" si="1"/>
        <v>2</v>
      </c>
      <c r="J29" s="2">
        <f t="shared" si="2"/>
        <v>2.0240693867489843</v>
      </c>
      <c r="K29" s="10">
        <f t="shared" si="3"/>
        <v>11.854576121824865</v>
      </c>
    </row>
    <row r="30" spans="4:11" x14ac:dyDescent="0.3">
      <c r="D30" s="6">
        <v>25</v>
      </c>
      <c r="E30" s="2">
        <f t="shared" si="5"/>
        <v>19.303927086964045</v>
      </c>
      <c r="F30" s="9">
        <f t="shared" si="4"/>
        <v>3.2298886768394586</v>
      </c>
      <c r="G30" s="2">
        <f t="shared" si="6"/>
        <v>2959.2060106848189</v>
      </c>
      <c r="H30" s="2">
        <f t="shared" si="0"/>
        <v>3.0727781880213469</v>
      </c>
      <c r="I30" s="1">
        <f t="shared" si="1"/>
        <v>2</v>
      </c>
      <c r="J30" s="2">
        <f t="shared" si="2"/>
        <v>1.9303927086964046</v>
      </c>
      <c r="K30" s="10">
        <f t="shared" si="3"/>
        <v>12.1388038479645</v>
      </c>
    </row>
    <row r="31" spans="4:11" x14ac:dyDescent="0.3">
      <c r="D31" s="6">
        <v>26</v>
      </c>
      <c r="E31" s="2">
        <f t="shared" si="5"/>
        <v>18.446312566288984</v>
      </c>
      <c r="F31" s="9">
        <f t="shared" si="4"/>
        <v>3.3811814021459368</v>
      </c>
      <c r="G31" s="2">
        <f t="shared" si="6"/>
        <v>2955.9761220079795</v>
      </c>
      <c r="H31" s="2">
        <f t="shared" si="0"/>
        <v>3.0590499136523999</v>
      </c>
      <c r="I31" s="1">
        <f t="shared" si="1"/>
        <v>2</v>
      </c>
      <c r="J31" s="2">
        <f t="shared" si="2"/>
        <v>1.8446312566288985</v>
      </c>
      <c r="K31" s="10">
        <f t="shared" si="3"/>
        <v>12.417779567803821</v>
      </c>
    </row>
    <row r="32" spans="4:11" x14ac:dyDescent="0.3">
      <c r="D32" s="6">
        <v>27</v>
      </c>
      <c r="E32" s="2">
        <f t="shared" si="5"/>
        <v>17.660731223312485</v>
      </c>
      <c r="F32" s="9">
        <f t="shared" si="4"/>
        <v>3.5334458135645352</v>
      </c>
      <c r="G32" s="2">
        <f t="shared" si="6"/>
        <v>2952.5949406058335</v>
      </c>
      <c r="H32" s="2">
        <f t="shared" si="0"/>
        <v>3.0460869179480894</v>
      </c>
      <c r="I32" s="1">
        <f t="shared" si="1"/>
        <v>2</v>
      </c>
      <c r="J32" s="2">
        <f t="shared" si="2"/>
        <v>1.7660731223312487</v>
      </c>
      <c r="K32" s="10">
        <f t="shared" si="3"/>
        <v>12.690957431495134</v>
      </c>
    </row>
    <row r="33" spans="4:11" x14ac:dyDescent="0.3">
      <c r="D33" s="6">
        <v>28</v>
      </c>
      <c r="E33" s="2">
        <f t="shared" si="5"/>
        <v>16.940745018929324</v>
      </c>
      <c r="F33" s="9">
        <f t="shared" si="4"/>
        <v>3.686189747579407</v>
      </c>
      <c r="G33" s="2">
        <f t="shared" si="6"/>
        <v>2949.0614947922691</v>
      </c>
      <c r="H33" s="2">
        <f t="shared" si="0"/>
        <v>3.0338582750888778</v>
      </c>
      <c r="I33" s="1">
        <f t="shared" si="1"/>
        <v>2</v>
      </c>
      <c r="J33" s="2">
        <f t="shared" si="2"/>
        <v>1.6940745018929324</v>
      </c>
      <c r="K33" s="10">
        <f t="shared" si="3"/>
        <v>12.957835881186618</v>
      </c>
    </row>
    <row r="34" spans="4:11" x14ac:dyDescent="0.3">
      <c r="D34" s="6">
        <v>29</v>
      </c>
      <c r="E34" s="2">
        <f t="shared" si="5"/>
        <v>16.280528792125271</v>
      </c>
      <c r="F34" s="9">
        <f t="shared" si="4"/>
        <v>3.8389185424453758</v>
      </c>
      <c r="G34" s="2">
        <f t="shared" si="6"/>
        <v>2945.3753050446899</v>
      </c>
      <c r="H34" s="2">
        <f t="shared" si="0"/>
        <v>3.0223331272631122</v>
      </c>
      <c r="I34" s="1">
        <f t="shared" si="1"/>
        <v>2</v>
      </c>
      <c r="J34" s="2">
        <f t="shared" si="2"/>
        <v>1.6280528792125271</v>
      </c>
      <c r="K34" s="10">
        <f t="shared" si="3"/>
        <v>13.217961257432867</v>
      </c>
    </row>
    <row r="35" spans="4:11" x14ac:dyDescent="0.3">
      <c r="D35" s="6">
        <v>30</v>
      </c>
      <c r="E35" s="2">
        <f t="shared" si="5"/>
        <v>15.674809040175857</v>
      </c>
      <c r="F35" s="9">
        <f t="shared" si="4"/>
        <v>3.9911413641711246</v>
      </c>
      <c r="G35" s="2">
        <f t="shared" si="6"/>
        <v>2941.5363865022446</v>
      </c>
      <c r="H35" s="2">
        <f t="shared" si="0"/>
        <v>3.0114808075730988</v>
      </c>
      <c r="I35" s="1">
        <f t="shared" si="1"/>
        <v>2</v>
      </c>
      <c r="J35" s="2">
        <f t="shared" si="2"/>
        <v>1.5674809040175859</v>
      </c>
      <c r="K35" s="10">
        <f t="shared" si="3"/>
        <v>13.470930595557498</v>
      </c>
    </row>
    <row r="36" spans="4:11" x14ac:dyDescent="0.3">
      <c r="D36" s="6">
        <v>31</v>
      </c>
      <c r="E36" s="2">
        <f t="shared" si="5"/>
        <v>15.11880894373137</v>
      </c>
      <c r="F36" s="9">
        <f t="shared" si="4"/>
        <v>4.142377355293843</v>
      </c>
      <c r="G36" s="2">
        <f t="shared" si="6"/>
        <v>2937.5452451380734</v>
      </c>
      <c r="H36" s="2">
        <f t="shared" si="0"/>
        <v>3.0012709558784527</v>
      </c>
      <c r="I36" s="1">
        <f t="shared" si="1"/>
        <v>2</v>
      </c>
      <c r="J36" s="2">
        <f t="shared" si="2"/>
        <v>1.511880894373137</v>
      </c>
      <c r="K36" s="10">
        <f t="shared" si="3"/>
        <v>13.716393585198723</v>
      </c>
    </row>
    <row r="37" spans="4:11" x14ac:dyDescent="0.3">
      <c r="D37" s="6">
        <v>32</v>
      </c>
      <c r="E37" s="2">
        <f t="shared" si="5"/>
        <v>14.608199005236687</v>
      </c>
      <c r="F37" s="9">
        <f t="shared" si="4"/>
        <v>4.2921614490979874</v>
      </c>
      <c r="G37" s="2">
        <f t="shared" si="6"/>
        <v>2933.4028677827796</v>
      </c>
      <c r="H37" s="2">
        <f t="shared" si="0"/>
        <v>2.9916736264890953</v>
      </c>
      <c r="I37" s="1">
        <f t="shared" si="1"/>
        <v>2</v>
      </c>
      <c r="J37" s="2">
        <f t="shared" si="2"/>
        <v>1.4608199005236688</v>
      </c>
      <c r="K37" s="10">
        <f t="shared" si="3"/>
        <v>13.954053690256995</v>
      </c>
    </row>
    <row r="38" spans="4:11" x14ac:dyDescent="0.3">
      <c r="D38" s="6">
        <v>33</v>
      </c>
      <c r="E38" s="2">
        <f t="shared" si="5"/>
        <v>14.139052731202112</v>
      </c>
      <c r="F38" s="9">
        <f t="shared" si="4"/>
        <v>4.4400497090575568</v>
      </c>
      <c r="G38" s="2">
        <f t="shared" si="6"/>
        <v>2929.1107063336817</v>
      </c>
      <c r="H38" s="2">
        <f t="shared" si="0"/>
        <v>2.9826593868508056</v>
      </c>
      <c r="I38" s="1">
        <f t="shared" si="1"/>
        <v>2</v>
      </c>
      <c r="J38" s="2">
        <f t="shared" si="2"/>
        <v>1.4139052731202113</v>
      </c>
      <c r="K38" s="10">
        <f t="shared" si="3"/>
        <v>14.183668449321283</v>
      </c>
    </row>
    <row r="39" spans="4:11" x14ac:dyDescent="0.3">
      <c r="D39" s="6">
        <v>34</v>
      </c>
      <c r="E39" s="2">
        <f t="shared" si="5"/>
        <v>13.707806844932708</v>
      </c>
      <c r="F39" s="9">
        <f t="shared" si="4"/>
        <v>4.5856240757469884</v>
      </c>
      <c r="G39" s="2">
        <f t="shared" si="6"/>
        <v>2924.6706566246244</v>
      </c>
      <c r="H39" s="2">
        <f t="shared" si="0"/>
        <v>2.9741994065973403</v>
      </c>
      <c r="I39" s="1">
        <f t="shared" si="1"/>
        <v>2</v>
      </c>
      <c r="J39" s="2">
        <f t="shared" si="2"/>
        <v>1.3707806844932708</v>
      </c>
      <c r="K39" s="10">
        <f t="shared" si="3"/>
        <v>14.405048997446594</v>
      </c>
    </row>
    <row r="40" spans="4:11" x14ac:dyDescent="0.3">
      <c r="D40" s="6">
        <v>35</v>
      </c>
      <c r="E40" s="2">
        <f t="shared" si="5"/>
        <v>13.311225567036777</v>
      </c>
      <c r="F40" s="9">
        <f t="shared" si="4"/>
        <v>4.7284964297559071</v>
      </c>
      <c r="G40" s="2">
        <f t="shared" si="6"/>
        <v>2920.0850325488773</v>
      </c>
      <c r="H40" s="2">
        <f t="shared" si="0"/>
        <v>2.9662655365677861</v>
      </c>
      <c r="I40" s="1">
        <f t="shared" si="1"/>
        <v>2</v>
      </c>
      <c r="J40" s="2">
        <f t="shared" si="2"/>
        <v>1.3311225567036777</v>
      </c>
      <c r="K40" s="10">
        <f t="shared" si="3"/>
        <v>14.618058868131643</v>
      </c>
    </row>
    <row r="41" spans="4:11" x14ac:dyDescent="0.3">
      <c r="D41" s="6">
        <v>36</v>
      </c>
      <c r="E41" s="2">
        <f t="shared" si="5"/>
        <v>12.946368546900887</v>
      </c>
      <c r="F41" s="9">
        <f t="shared" si="4"/>
        <v>4.8683119076023811</v>
      </c>
      <c r="G41" s="2">
        <f t="shared" si="6"/>
        <v>2915.3565361191213</v>
      </c>
      <c r="H41" s="2">
        <f t="shared" si="0"/>
        <v>2.9588303775998672</v>
      </c>
      <c r="I41" s="1">
        <f t="shared" si="1"/>
        <v>2</v>
      </c>
      <c r="J41" s="2">
        <f t="shared" si="2"/>
        <v>1.2946368546900888</v>
      </c>
      <c r="K41" s="10">
        <f t="shared" si="3"/>
        <v>14.822612148950384</v>
      </c>
    </row>
    <row r="42" spans="4:11" x14ac:dyDescent="0.3">
      <c r="D42" s="6">
        <v>37</v>
      </c>
      <c r="E42" s="2">
        <f t="shared" si="5"/>
        <v>12.610562069810666</v>
      </c>
      <c r="F42" s="9">
        <f t="shared" si="4"/>
        <v>5.0047514366098804</v>
      </c>
      <c r="G42" s="2">
        <f t="shared" si="6"/>
        <v>2910.4882242115191</v>
      </c>
      <c r="H42" s="2">
        <f t="shared" si="0"/>
        <v>2.9518673391044552</v>
      </c>
      <c r="I42" s="1">
        <f t="shared" si="1"/>
        <v>2</v>
      </c>
      <c r="J42" s="2">
        <f t="shared" si="2"/>
        <v>1.2610562069810667</v>
      </c>
      <c r="K42" s="10">
        <f t="shared" si="3"/>
        <v>15.018671075198425</v>
      </c>
    </row>
    <row r="43" spans="4:11" x14ac:dyDescent="0.3">
      <c r="D43" s="6">
        <v>38</v>
      </c>
      <c r="E43" s="2">
        <f t="shared" si="5"/>
        <v>12.301373201934053</v>
      </c>
      <c r="F43" s="9">
        <f t="shared" si="4"/>
        <v>5.1375334826576324</v>
      </c>
      <c r="G43" s="2">
        <f t="shared" si="6"/>
        <v>2905.4834727749094</v>
      </c>
      <c r="H43" s="2">
        <f t="shared" si="0"/>
        <v>2.9453506875998734</v>
      </c>
      <c r="I43" s="1">
        <f t="shared" si="1"/>
        <v>2</v>
      </c>
      <c r="J43" s="2">
        <f t="shared" si="2"/>
        <v>1.2301373201934054</v>
      </c>
      <c r="K43" s="10">
        <f t="shared" si="3"/>
        <v>15.206243153019194</v>
      </c>
    </row>
    <row r="44" spans="4:11" x14ac:dyDescent="0.3">
      <c r="D44" s="6">
        <v>39</v>
      </c>
      <c r="E44" s="2">
        <f t="shared" si="5"/>
        <v>12.016586569340522</v>
      </c>
      <c r="F44" s="9">
        <f t="shared" si="4"/>
        <v>5.2664150303170816</v>
      </c>
      <c r="G44" s="2">
        <f t="shared" si="6"/>
        <v>2900.3459392922518</v>
      </c>
      <c r="H44" s="2">
        <f t="shared" si="0"/>
        <v>2.9392555855342422</v>
      </c>
      <c r="I44" s="1">
        <f t="shared" si="1"/>
        <v>2</v>
      </c>
      <c r="J44" s="2">
        <f t="shared" si="2"/>
        <v>1.2016586569340522</v>
      </c>
      <c r="K44" s="10">
        <f t="shared" si="3"/>
        <v>15.385377906875521</v>
      </c>
    </row>
    <row r="45" spans="4:11" x14ac:dyDescent="0.3">
      <c r="D45" s="6">
        <v>40</v>
      </c>
      <c r="E45" s="2">
        <f t="shared" si="5"/>
        <v>11.754183497940712</v>
      </c>
      <c r="F45" s="9">
        <f t="shared" si="4"/>
        <v>5.3911918371239418</v>
      </c>
      <c r="G45" s="2">
        <f t="shared" si="6"/>
        <v>2895.0795242619347</v>
      </c>
      <c r="H45" s="2">
        <f t="shared" si="0"/>
        <v>2.9335581208488688</v>
      </c>
      <c r="I45" s="1">
        <f t="shared" si="1"/>
        <v>2</v>
      </c>
      <c r="J45" s="2">
        <f t="shared" si="2"/>
        <v>1.1754183497940713</v>
      </c>
      <c r="K45" s="10">
        <f t="shared" si="3"/>
        <v>15.556163346202986</v>
      </c>
    </row>
    <row r="46" spans="4:11" x14ac:dyDescent="0.3">
      <c r="D46" s="6">
        <v>41</v>
      </c>
      <c r="E46" s="2">
        <f t="shared" si="5"/>
        <v>11.512323268995509</v>
      </c>
      <c r="F46" s="9">
        <f t="shared" si="4"/>
        <v>5.5116980219077361</v>
      </c>
      <c r="G46" s="2">
        <f t="shared" si="6"/>
        <v>2889.6883324248106</v>
      </c>
      <c r="H46" s="2">
        <f t="shared" si="0"/>
        <v>2.9282353278352922</v>
      </c>
      <c r="I46" s="1">
        <f t="shared" si="1"/>
        <v>2</v>
      </c>
      <c r="J46" s="2">
        <f t="shared" si="2"/>
        <v>1.151232326899551</v>
      </c>
      <c r="K46" s="10">
        <f t="shared" si="3"/>
        <v>15.718722243031568</v>
      </c>
    </row>
    <row r="47" spans="4:11" x14ac:dyDescent="0.3">
      <c r="D47" s="6">
        <v>42</v>
      </c>
      <c r="E47" s="2">
        <f t="shared" si="5"/>
        <v>11.28932626993125</v>
      </c>
      <c r="F47" s="9">
        <f t="shared" si="4"/>
        <v>5.6278050608408181</v>
      </c>
      <c r="G47" s="2">
        <f t="shared" si="6"/>
        <v>2884.1766344029029</v>
      </c>
      <c r="H47" s="2">
        <f t="shared" si="0"/>
        <v>2.92326519991374</v>
      </c>
      <c r="I47" s="1">
        <f t="shared" si="1"/>
        <v>2</v>
      </c>
      <c r="J47" s="2">
        <f t="shared" si="2"/>
        <v>1.128932626993125</v>
      </c>
      <c r="K47" s="10">
        <f t="shared" si="3"/>
        <v>15.873208306792925</v>
      </c>
    </row>
    <row r="48" spans="4:11" x14ac:dyDescent="0.3">
      <c r="D48" s="6">
        <v>43</v>
      </c>
      <c r="E48" s="2">
        <f t="shared" si="5"/>
        <v>11.083658842851865</v>
      </c>
      <c r="F48" s="9">
        <f t="shared" si="4"/>
        <v>5.7394202741153837</v>
      </c>
      <c r="G48" s="2">
        <f t="shared" si="6"/>
        <v>2878.5488293420622</v>
      </c>
      <c r="H48" s="2">
        <f t="shared" si="0"/>
        <v>2.9186266950129229</v>
      </c>
      <c r="I48" s="1">
        <f t="shared" si="1"/>
        <v>2</v>
      </c>
      <c r="J48" s="2">
        <f t="shared" si="2"/>
        <v>1.1083658842851865</v>
      </c>
      <c r="K48" s="10">
        <f t="shared" si="3"/>
        <v>16.019802334994409</v>
      </c>
    </row>
    <row r="49" spans="4:11" x14ac:dyDescent="0.3">
      <c r="D49" s="6">
        <v>44</v>
      </c>
      <c r="E49" s="2">
        <f t="shared" si="5"/>
        <v>10.893919653579601</v>
      </c>
      <c r="F49" s="9">
        <f t="shared" si="4"/>
        <v>5.846484891111146</v>
      </c>
      <c r="G49" s="2">
        <f t="shared" si="6"/>
        <v>2872.8094090679469</v>
      </c>
      <c r="H49" s="2">
        <f t="shared" si="0"/>
        <v>2.914299734262173</v>
      </c>
      <c r="I49" s="1">
        <f t="shared" si="1"/>
        <v>2</v>
      </c>
      <c r="J49" s="2">
        <f t="shared" si="2"/>
        <v>1.0893919653579602</v>
      </c>
      <c r="K49" s="10">
        <f t="shared" si="3"/>
        <v>16.158708409500409</v>
      </c>
    </row>
    <row r="50" spans="4:11" x14ac:dyDescent="0.3">
      <c r="D50" s="6">
        <v>45</v>
      </c>
      <c r="E50" s="2">
        <f t="shared" si="5"/>
        <v>10.718827422483814</v>
      </c>
      <c r="F50" s="9">
        <f t="shared" si="4"/>
        <v>5.9489717829852093</v>
      </c>
      <c r="G50" s="2">
        <f t="shared" si="6"/>
        <v>2866.9629241768357</v>
      </c>
      <c r="H50" s="2">
        <f t="shared" si="0"/>
        <v>2.9102651947193721</v>
      </c>
      <c r="I50" s="1">
        <f t="shared" si="1"/>
        <v>2</v>
      </c>
      <c r="J50" s="2">
        <f t="shared" si="2"/>
        <v>1.0718827422483814</v>
      </c>
      <c r="K50" s="10">
        <f t="shared" si="3"/>
        <v>16.290150198357491</v>
      </c>
    </row>
    <row r="51" spans="4:11" x14ac:dyDescent="0.3">
      <c r="D51" s="6">
        <v>46</v>
      </c>
      <c r="E51" s="2">
        <f t="shared" si="5"/>
        <v>10.557209874954804</v>
      </c>
      <c r="F51" s="9">
        <f t="shared" si="4"/>
        <v>6.0468829493497909</v>
      </c>
      <c r="G51" s="2">
        <f t="shared" si="6"/>
        <v>2861.0139523938506</v>
      </c>
      <c r="H51" s="2">
        <f t="shared" si="0"/>
        <v>2.9065048968543983</v>
      </c>
      <c r="I51" s="1">
        <f t="shared" si="1"/>
        <v>2</v>
      </c>
      <c r="J51" s="2">
        <f t="shared" si="2"/>
        <v>1.0557209874954805</v>
      </c>
      <c r="K51" s="10">
        <f t="shared" si="3"/>
        <v>16.414367412924964</v>
      </c>
    </row>
    <row r="52" spans="4:11" x14ac:dyDescent="0.3">
      <c r="D52" s="6">
        <v>47</v>
      </c>
      <c r="E52" s="2">
        <f t="shared" si="5"/>
        <v>10.407993784313723</v>
      </c>
      <c r="F52" s="9">
        <f t="shared" si="4"/>
        <v>6.1402468407359869</v>
      </c>
      <c r="G52" s="2">
        <f t="shared" si="6"/>
        <v>2854.9670694445008</v>
      </c>
      <c r="H52" s="2">
        <f t="shared" si="0"/>
        <v>2.9030015874907003</v>
      </c>
      <c r="I52" s="1">
        <f t="shared" si="1"/>
        <v>2</v>
      </c>
      <c r="J52" s="2">
        <f t="shared" si="2"/>
        <v>1.0407993784313723</v>
      </c>
      <c r="K52" s="10">
        <f t="shared" si="3"/>
        <v>16.531612459953436</v>
      </c>
    </row>
    <row r="53" spans="4:11" x14ac:dyDescent="0.3">
      <c r="D53" s="6">
        <v>48</v>
      </c>
      <c r="E53" s="2">
        <f t="shared" si="5"/>
        <v>10.270195993373051</v>
      </c>
      <c r="F53" s="9">
        <f t="shared" si="4"/>
        <v>6.229115591533553</v>
      </c>
      <c r="G53" s="2">
        <f t="shared" si="6"/>
        <v>2848.8268226037649</v>
      </c>
      <c r="H53" s="2">
        <f t="shared" si="0"/>
        <v>2.8997389188795464</v>
      </c>
      <c r="I53" s="1">
        <f t="shared" si="1"/>
        <v>2</v>
      </c>
      <c r="J53" s="2">
        <f t="shared" si="2"/>
        <v>1.027019599337305</v>
      </c>
      <c r="K53" s="10">
        <f t="shared" si="3"/>
        <v>16.642147318540964</v>
      </c>
    </row>
    <row r="54" spans="4:11" x14ac:dyDescent="0.3">
      <c r="D54" s="6">
        <v>49</v>
      </c>
      <c r="E54" s="2">
        <f t="shared" si="5"/>
        <v>10.142915312915292</v>
      </c>
      <c r="F54" s="9">
        <f t="shared" si="4"/>
        <v>6.3135622296905947</v>
      </c>
      <c r="G54" s="2">
        <f t="shared" si="6"/>
        <v>2842.5977070122312</v>
      </c>
      <c r="H54" s="2">
        <f t="shared" si="0"/>
        <v>2.896701424545121</v>
      </c>
      <c r="I54" s="1">
        <f t="shared" si="1"/>
        <v>2</v>
      </c>
      <c r="J54" s="2">
        <f t="shared" si="2"/>
        <v>1.0142915312915293</v>
      </c>
      <c r="K54" s="10">
        <f t="shared" si="3"/>
        <v>16.746240662859673</v>
      </c>
    </row>
    <row r="55" spans="4:11" x14ac:dyDescent="0.3">
      <c r="D55" s="6">
        <v>50</v>
      </c>
      <c r="E55" s="2">
        <f t="shared" si="5"/>
        <v>10.025325206168883</v>
      </c>
      <c r="F55" s="9">
        <f t="shared" si="4"/>
        <v>6.393677920243527</v>
      </c>
      <c r="G55" s="2">
        <f t="shared" si="6"/>
        <v>2836.2841447825408</v>
      </c>
      <c r="H55" s="2">
        <f t="shared" si="0"/>
        <v>2.8938744924961046</v>
      </c>
      <c r="I55" s="1">
        <f t="shared" si="1"/>
        <v>2</v>
      </c>
      <c r="J55" s="2">
        <f t="shared" si="2"/>
        <v>1.0025325206168885</v>
      </c>
      <c r="K55" s="10">
        <f t="shared" si="3"/>
        <v>16.844165243377144</v>
      </c>
    </row>
    <row r="56" spans="4:11" x14ac:dyDescent="0.3">
      <c r="D56" s="6">
        <v>51</v>
      </c>
      <c r="E56" s="2">
        <f t="shared" si="5"/>
        <v>9.9166671780480993</v>
      </c>
      <c r="F56" s="9">
        <f t="shared" si="4"/>
        <v>6.4695692902411679</v>
      </c>
      <c r="G56" s="2">
        <f t="shared" si="6"/>
        <v>2829.8904668622972</v>
      </c>
      <c r="H56" s="2">
        <f t="shared" si="0"/>
        <v>2.8912443363527807</v>
      </c>
      <c r="I56" s="1">
        <f t="shared" si="1"/>
        <v>2</v>
      </c>
      <c r="J56" s="2">
        <f t="shared" si="2"/>
        <v>0.99166671780480997</v>
      </c>
      <c r="K56" s="10">
        <f t="shared" si="3"/>
        <v>16.936195532117019</v>
      </c>
    </row>
    <row r="57" spans="4:11" x14ac:dyDescent="0.3">
      <c r="D57" s="6">
        <v>52</v>
      </c>
      <c r="E57" s="2">
        <f t="shared" si="5"/>
        <v>9.8162447965960702</v>
      </c>
      <c r="F57" s="9">
        <f t="shared" si="4"/>
        <v>6.5413558732529218</v>
      </c>
      <c r="G57" s="2">
        <f t="shared" si="6"/>
        <v>2823.4208975720562</v>
      </c>
      <c r="H57" s="2">
        <f t="shared" si="0"/>
        <v>2.8887979648897906</v>
      </c>
      <c r="I57" s="1">
        <f t="shared" si="1"/>
        <v>2</v>
      </c>
      <c r="J57" s="2">
        <f t="shared" si="2"/>
        <v>0.98162447965960709</v>
      </c>
      <c r="K57" s="10">
        <f t="shared" si="3"/>
        <v>17.022605631368645</v>
      </c>
    </row>
    <row r="58" spans="4:11" x14ac:dyDescent="0.3">
      <c r="D58" s="6">
        <v>53</v>
      </c>
      <c r="E58" s="2">
        <f t="shared" si="5"/>
        <v>9.7234182818262536</v>
      </c>
      <c r="F58" s="9">
        <f t="shared" si="4"/>
        <v>6.6091677027420035</v>
      </c>
      <c r="G58" s="2">
        <f t="shared" si="6"/>
        <v>2816.8795416988032</v>
      </c>
      <c r="H58" s="2">
        <f t="shared" si="0"/>
        <v>2.8865231504449294</v>
      </c>
      <c r="I58" s="1">
        <f t="shared" si="1"/>
        <v>2</v>
      </c>
      <c r="J58" s="2">
        <f t="shared" si="2"/>
        <v>0.97234182818262538</v>
      </c>
      <c r="K58" s="10">
        <f t="shared" si="3"/>
        <v>17.103667440171428</v>
      </c>
    </row>
    <row r="59" spans="4:11" x14ac:dyDescent="0.3">
      <c r="D59" s="6">
        <v>54</v>
      </c>
      <c r="E59" s="2">
        <f t="shared" si="5"/>
        <v>9.6375996040885585</v>
      </c>
      <c r="F59" s="9">
        <f t="shared" si="4"/>
        <v>6.6731430753825922</v>
      </c>
      <c r="G59" s="2">
        <f t="shared" si="6"/>
        <v>2810.2703739960612</v>
      </c>
      <c r="H59" s="2">
        <f t="shared" si="0"/>
        <v>2.8844083965950649</v>
      </c>
      <c r="I59" s="1">
        <f t="shared" si="1"/>
        <v>2</v>
      </c>
      <c r="J59" s="2">
        <f t="shared" si="2"/>
        <v>0.96375996040885592</v>
      </c>
      <c r="K59" s="10">
        <f t="shared" si="3"/>
        <v>17.17964906882883</v>
      </c>
    </row>
    <row r="60" spans="4:11" x14ac:dyDescent="0.3">
      <c r="D60" s="6">
        <v>55</v>
      </c>
      <c r="E60" s="2">
        <f t="shared" si="5"/>
        <v>9.5582480402747674</v>
      </c>
      <c r="F60" s="9">
        <f t="shared" si="4"/>
        <v>6.7334264980637855</v>
      </c>
      <c r="G60" s="2">
        <f t="shared" si="6"/>
        <v>2803.5972309206786</v>
      </c>
      <c r="H60" s="2">
        <f t="shared" si="0"/>
        <v>2.8824429054522986</v>
      </c>
      <c r="I60" s="1">
        <f t="shared" si="1"/>
        <v>2</v>
      </c>
      <c r="J60" s="2">
        <f t="shared" si="2"/>
        <v>0.95582480402747683</v>
      </c>
      <c r="K60" s="10">
        <f t="shared" si="3"/>
        <v>17.25081348858243</v>
      </c>
    </row>
    <row r="61" spans="4:11" x14ac:dyDescent="0.3">
      <c r="D61" s="6">
        <v>56</v>
      </c>
      <c r="E61" s="2">
        <f t="shared" si="5"/>
        <v>9.4848661416995892</v>
      </c>
      <c r="F61" s="9">
        <f t="shared" si="4"/>
        <v>6.7901668259407453</v>
      </c>
      <c r="G61" s="2">
        <f t="shared" si="6"/>
        <v>2796.863804422615</v>
      </c>
      <c r="H61" s="2">
        <f t="shared" si="0"/>
        <v>2.8806165448877024</v>
      </c>
      <c r="I61" s="1">
        <f t="shared" si="1"/>
        <v>2</v>
      </c>
      <c r="J61" s="2">
        <f t="shared" si="2"/>
        <v>0.94848661416995894</v>
      </c>
      <c r="K61" s="10">
        <f t="shared" si="3"/>
        <v>17.317417401309548</v>
      </c>
    </row>
    <row r="62" spans="4:11" x14ac:dyDescent="0.3">
      <c r="D62" s="6">
        <v>57</v>
      </c>
      <c r="E62" s="2">
        <f t="shared" si="5"/>
        <v>9.4169960724173336</v>
      </c>
      <c r="F62" s="9">
        <f t="shared" si="4"/>
        <v>6.8435155934923646</v>
      </c>
      <c r="G62" s="2">
        <f t="shared" si="6"/>
        <v>2790.0736375966744</v>
      </c>
      <c r="H62" s="2">
        <f t="shared" si="0"/>
        <v>2.8789198159468503</v>
      </c>
      <c r="I62" s="1">
        <f t="shared" si="1"/>
        <v>2</v>
      </c>
      <c r="J62" s="2">
        <f t="shared" si="2"/>
        <v>0.94169960724173341</v>
      </c>
      <c r="K62" s="10">
        <f t="shared" si="3"/>
        <v>17.379710312598288</v>
      </c>
    </row>
    <row r="63" spans="4:11" x14ac:dyDescent="0.3">
      <c r="D63" s="6">
        <v>58</v>
      </c>
      <c r="E63" s="2">
        <f t="shared" si="5"/>
        <v>9.3542162811224507</v>
      </c>
      <c r="F63" s="9">
        <f t="shared" si="4"/>
        <v>6.8936255361065122</v>
      </c>
      <c r="G63" s="2">
        <f t="shared" si="6"/>
        <v>2783.2301220031823</v>
      </c>
      <c r="H63" s="2">
        <f t="shared" si="0"/>
        <v>2.8773438206812574</v>
      </c>
      <c r="I63" s="1">
        <f t="shared" si="1"/>
        <v>2</v>
      </c>
      <c r="J63" s="2">
        <f t="shared" si="2"/>
        <v>0.93542162811224516</v>
      </c>
      <c r="K63" s="10">
        <f t="shared" si="3"/>
        <v>17.437933790695659</v>
      </c>
    </row>
    <row r="64" spans="4:11" x14ac:dyDescent="0.3">
      <c r="D64" s="6">
        <v>59</v>
      </c>
      <c r="E64" s="2">
        <f t="shared" si="5"/>
        <v>9.2961384736914638</v>
      </c>
      <c r="F64" s="9">
        <f t="shared" si="4"/>
        <v>6.9406492961851338</v>
      </c>
      <c r="G64" s="2">
        <f t="shared" si="6"/>
        <v>2776.3364964670759</v>
      </c>
      <c r="H64" s="2">
        <f t="shared" si="0"/>
        <v>2.87588023058303</v>
      </c>
      <c r="I64" s="1">
        <f t="shared" si="1"/>
        <v>2</v>
      </c>
      <c r="J64" s="2">
        <f t="shared" si="2"/>
        <v>0.92961384736914643</v>
      </c>
      <c r="K64" s="10">
        <f t="shared" si="3"/>
        <v>17.492320893511344</v>
      </c>
    </row>
    <row r="65" spans="4:11" x14ac:dyDescent="0.3">
      <c r="D65" s="6">
        <v>60</v>
      </c>
      <c r="E65" s="2">
        <f t="shared" si="5"/>
        <v>9.2424048569053472</v>
      </c>
      <c r="F65" s="9">
        <f t="shared" si="4"/>
        <v>6.9847383050653589</v>
      </c>
      <c r="G65" s="2">
        <f t="shared" si="6"/>
        <v>2769.3958471708906</v>
      </c>
      <c r="H65" s="2">
        <f t="shared" si="0"/>
        <v>2.8745212557765902</v>
      </c>
      <c r="I65" s="1">
        <f t="shared" si="1"/>
        <v>2</v>
      </c>
      <c r="J65" s="2">
        <f t="shared" si="2"/>
        <v>0.92424048569053474</v>
      </c>
      <c r="K65" s="10">
        <f t="shared" si="3"/>
        <v>17.543095745992257</v>
      </c>
    </row>
    <row r="66" spans="4:11" x14ac:dyDescent="0.3">
      <c r="D66" s="6">
        <v>61</v>
      </c>
      <c r="E66" s="2">
        <f t="shared" si="5"/>
        <v>9.1926856269914037</v>
      </c>
      <c r="F66" s="9">
        <f t="shared" si="4"/>
        <v>7.0260418300980563</v>
      </c>
      <c r="G66" s="2">
        <f t="shared" si="6"/>
        <v>2762.4111088658251</v>
      </c>
      <c r="H66" s="2">
        <f t="shared" si="0"/>
        <v>2.873259615091194</v>
      </c>
      <c r="I66" s="1">
        <f t="shared" si="1"/>
        <v>2</v>
      </c>
      <c r="J66" s="2">
        <f t="shared" si="2"/>
        <v>0.91926856269914037</v>
      </c>
      <c r="K66" s="10">
        <f t="shared" si="3"/>
        <v>17.59047325066604</v>
      </c>
    </row>
    <row r="67" spans="4:11" x14ac:dyDescent="0.3">
      <c r="D67" s="6">
        <v>62</v>
      </c>
      <c r="E67" s="2">
        <f t="shared" si="5"/>
        <v>9.1466766793834573</v>
      </c>
      <c r="F67" s="9">
        <f t="shared" si="4"/>
        <v>7.0647061749141367</v>
      </c>
      <c r="G67" s="2">
        <f t="shared" si="6"/>
        <v>2755.3850670357269</v>
      </c>
      <c r="H67" s="2">
        <f t="shared" si="0"/>
        <v>2.8720885071111733</v>
      </c>
      <c r="I67" s="1">
        <f t="shared" si="1"/>
        <v>2</v>
      </c>
      <c r="J67" s="2">
        <f t="shared" si="2"/>
        <v>0.91466766793834575</v>
      </c>
      <c r="K67" s="10">
        <f t="shared" si="3"/>
        <v>17.634658914902502</v>
      </c>
    </row>
    <row r="68" spans="4:11" x14ac:dyDescent="0.3">
      <c r="D68" s="6">
        <v>63</v>
      </c>
      <c r="E68" s="2">
        <f t="shared" si="5"/>
        <v>9.1040975185562836</v>
      </c>
      <c r="F68" s="9">
        <f t="shared" si="4"/>
        <v>7.1008740201426397</v>
      </c>
      <c r="G68" s="2">
        <f t="shared" si="6"/>
        <v>2748.3203608608128</v>
      </c>
      <c r="H68" s="2">
        <f t="shared" si="0"/>
        <v>2.8710015822771076</v>
      </c>
      <c r="I68" s="1">
        <f t="shared" si="1"/>
        <v>2</v>
      </c>
      <c r="J68" s="2">
        <f t="shared" si="2"/>
        <v>0.91040975185562845</v>
      </c>
      <c r="K68" s="10">
        <f t="shared" si="3"/>
        <v>17.675848779385742</v>
      </c>
    </row>
    <row r="69" spans="4:11" x14ac:dyDescent="0.3">
      <c r="D69" s="6">
        <v>64</v>
      </c>
      <c r="E69" s="2">
        <f t="shared" si="5"/>
        <v>9.0646893489777636</v>
      </c>
      <c r="F69" s="9">
        <f t="shared" si="4"/>
        <v>7.134683891528284</v>
      </c>
      <c r="G69" s="2">
        <f t="shared" si="6"/>
        <v>2741.21948684067</v>
      </c>
      <c r="H69" s="2">
        <f t="shared" si="0"/>
        <v>2.8699929160904447</v>
      </c>
      <c r="I69" s="1">
        <f t="shared" si="1"/>
        <v>2</v>
      </c>
      <c r="J69" s="2">
        <f t="shared" si="2"/>
        <v>0.90646893489777636</v>
      </c>
      <c r="K69" s="10">
        <f t="shared" si="3"/>
        <v>17.714229433363823</v>
      </c>
    </row>
    <row r="70" spans="4:11" x14ac:dyDescent="0.3">
      <c r="D70" s="6">
        <v>65</v>
      </c>
      <c r="E70" s="2">
        <f t="shared" si="5"/>
        <v>9.0282133301704306</v>
      </c>
      <c r="F70" s="9">
        <f t="shared" si="4"/>
        <v>7.166269742441334</v>
      </c>
      <c r="G70" s="2">
        <f t="shared" si="6"/>
        <v>2734.0848029491417</v>
      </c>
      <c r="H70" s="2">
        <f t="shared" ref="H70:H133" si="7">B$10*(E70^B$6)*(F70^B$7)</f>
        <v>2.8690569834560904</v>
      </c>
      <c r="I70" s="1">
        <f t="shared" ref="I70:I133" si="8">B$9</f>
        <v>2</v>
      </c>
      <c r="J70" s="2">
        <f t="shared" ref="J70:J133" si="9">B$8*E70</f>
        <v>0.90282133301704315</v>
      </c>
      <c r="K70" s="10">
        <f t="shared" ref="K70:K133" si="10">(1/B$6)*(E70^((B$7-B$6)/B$7))*(B$9^((1-B$7)/B$7))</f>
        <v>17.749978103393897</v>
      </c>
    </row>
    <row r="71" spans="4:11" x14ac:dyDescent="0.3">
      <c r="D71" s="6">
        <v>66</v>
      </c>
      <c r="E71" s="2">
        <f t="shared" si="5"/>
        <v>8.9944489806094783</v>
      </c>
      <c r="F71" s="9">
        <f t="shared" ref="F71:F134" si="11">IF(G70&gt;K70,F70+((F70/(1-B$7))*(((B$8*(1-B$6))-((B$6*B$9)/E71)))),(B$9^(1/B$7))*(B$10^(-1/B$7))*(E71^(-B$6/B$7)))</f>
        <v>7.1957606380995696</v>
      </c>
      <c r="G71" s="2">
        <f t="shared" si="6"/>
        <v>2726.9185332067004</v>
      </c>
      <c r="H71" s="2">
        <f t="shared" si="7"/>
        <v>2.8681886341820935</v>
      </c>
      <c r="I71" s="1">
        <f t="shared" si="8"/>
        <v>2</v>
      </c>
      <c r="J71" s="2">
        <f t="shared" si="9"/>
        <v>0.89944489806094785</v>
      </c>
      <c r="K71" s="10">
        <f t="shared" si="10"/>
        <v>17.78326280348551</v>
      </c>
    </row>
    <row r="72" spans="4:11" x14ac:dyDescent="0.3">
      <c r="D72" s="6">
        <v>67</v>
      </c>
      <c r="E72" s="2">
        <f t="shared" ref="E72:E135" si="12">E71+H71-I71-J71</f>
        <v>8.9631927167306245</v>
      </c>
      <c r="F72" s="9">
        <f t="shared" si="11"/>
        <v>7.2232805293605944</v>
      </c>
      <c r="G72" s="2">
        <f t="shared" ref="G72:G135" si="13">G71-F71</f>
        <v>2719.7227725686007</v>
      </c>
      <c r="H72" s="2">
        <f t="shared" si="7"/>
        <v>2.8673830696424347</v>
      </c>
      <c r="I72" s="1">
        <f t="shared" si="8"/>
        <v>2</v>
      </c>
      <c r="J72" s="2">
        <f t="shared" si="9"/>
        <v>0.89631927167306247</v>
      </c>
      <c r="K72" s="10">
        <f t="shared" si="10"/>
        <v>17.814242535728855</v>
      </c>
    </row>
    <row r="73" spans="4:11" x14ac:dyDescent="0.3">
      <c r="D73" s="6">
        <v>68</v>
      </c>
      <c r="E73" s="2">
        <f t="shared" si="12"/>
        <v>8.9342565146999959</v>
      </c>
      <c r="F73" s="9">
        <f t="shared" si="11"/>
        <v>7.2489481046322437</v>
      </c>
      <c r="G73" s="2">
        <f t="shared" si="13"/>
        <v>2712.4994920392401</v>
      </c>
      <c r="H73" s="2">
        <f t="shared" si="7"/>
        <v>2.8666358205979199</v>
      </c>
      <c r="I73" s="1">
        <f t="shared" si="8"/>
        <v>2</v>
      </c>
      <c r="J73" s="2">
        <f t="shared" si="9"/>
        <v>0.89342565146999964</v>
      </c>
      <c r="K73" s="10">
        <f t="shared" si="10"/>
        <v>17.843067531651538</v>
      </c>
    </row>
    <row r="74" spans="4:11" x14ac:dyDescent="0.3">
      <c r="D74" s="6">
        <v>69</v>
      </c>
      <c r="E74" s="2">
        <f t="shared" si="12"/>
        <v>8.9074666838279164</v>
      </c>
      <c r="F74" s="9">
        <f t="shared" si="11"/>
        <v>7.2728767092386013</v>
      </c>
      <c r="G74" s="2">
        <f t="shared" si="13"/>
        <v>2705.2505439346078</v>
      </c>
      <c r="H74" s="2">
        <f t="shared" si="7"/>
        <v>2.865942726161034</v>
      </c>
      <c r="I74" s="1">
        <f t="shared" si="8"/>
        <v>2</v>
      </c>
      <c r="J74" s="2">
        <f t="shared" si="9"/>
        <v>0.89074666838279171</v>
      </c>
      <c r="K74" s="10">
        <f t="shared" si="10"/>
        <v>17.869879525656494</v>
      </c>
    </row>
    <row r="75" spans="4:11" x14ac:dyDescent="0.3">
      <c r="D75" s="6">
        <v>70</v>
      </c>
      <c r="E75" s="2">
        <f t="shared" si="12"/>
        <v>8.8826627416061594</v>
      </c>
      <c r="F75" s="9">
        <f t="shared" si="11"/>
        <v>7.2951743224272807</v>
      </c>
      <c r="G75" s="2">
        <f t="shared" si="13"/>
        <v>2697.9776672253693</v>
      </c>
      <c r="H75" s="2">
        <f t="shared" si="7"/>
        <v>2.8652999138831392</v>
      </c>
      <c r="I75" s="1">
        <f t="shared" si="8"/>
        <v>2</v>
      </c>
      <c r="J75" s="2">
        <f t="shared" si="9"/>
        <v>0.88826627416061599</v>
      </c>
      <c r="K75" s="10">
        <f t="shared" si="10"/>
        <v>17.894812052941734</v>
      </c>
    </row>
    <row r="76" spans="4:11" x14ac:dyDescent="0.3">
      <c r="D76" s="6">
        <v>71</v>
      </c>
      <c r="E76" s="2">
        <f t="shared" si="12"/>
        <v>8.8596963813286838</v>
      </c>
      <c r="F76" s="9">
        <f t="shared" si="11"/>
        <v>7.3159435830765265</v>
      </c>
      <c r="G76" s="2">
        <f t="shared" si="13"/>
        <v>2690.6824929029422</v>
      </c>
      <c r="H76" s="2">
        <f t="shared" si="7"/>
        <v>2.8647037809363858</v>
      </c>
      <c r="I76" s="1">
        <f t="shared" si="8"/>
        <v>2</v>
      </c>
      <c r="J76" s="2">
        <f t="shared" si="9"/>
        <v>0.88596963813286844</v>
      </c>
      <c r="K76" s="10">
        <f t="shared" si="10"/>
        <v>17.917990765279395</v>
      </c>
    </row>
    <row r="77" spans="4:11" x14ac:dyDescent="0.3">
      <c r="D77" s="6">
        <v>72</v>
      </c>
      <c r="E77" s="2">
        <f t="shared" si="12"/>
        <v>8.8384305241322014</v>
      </c>
      <c r="F77" s="9">
        <f t="shared" si="11"/>
        <v>7.3352818560319495</v>
      </c>
      <c r="G77" s="2">
        <f t="shared" si="13"/>
        <v>2683.3665493198655</v>
      </c>
      <c r="H77" s="2">
        <f t="shared" si="7"/>
        <v>2.8641509763579709</v>
      </c>
      <c r="I77" s="1">
        <f t="shared" si="8"/>
        <v>2</v>
      </c>
      <c r="J77" s="2">
        <f t="shared" si="9"/>
        <v>0.88384305241322014</v>
      </c>
      <c r="K77" s="10">
        <f t="shared" si="10"/>
        <v>17.939533758932523</v>
      </c>
    </row>
    <row r="78" spans="4:11" x14ac:dyDescent="0.3">
      <c r="D78" s="6">
        <v>73</v>
      </c>
      <c r="E78" s="2">
        <f t="shared" si="12"/>
        <v>8.8187384480769531</v>
      </c>
      <c r="F78" s="9">
        <f t="shared" si="11"/>
        <v>7.3532813318523029</v>
      </c>
      <c r="G78" s="2">
        <f t="shared" si="13"/>
        <v>2676.0312674638335</v>
      </c>
      <c r="H78" s="2">
        <f t="shared" si="7"/>
        <v>2.8636383843207609</v>
      </c>
      <c r="I78" s="1">
        <f t="shared" si="8"/>
        <v>2</v>
      </c>
      <c r="J78" s="2">
        <f t="shared" si="9"/>
        <v>0.88187384480769537</v>
      </c>
      <c r="K78" s="10">
        <f t="shared" si="10"/>
        <v>17.959551909810209</v>
      </c>
    </row>
    <row r="79" spans="4:11" x14ac:dyDescent="0.3">
      <c r="D79" s="6">
        <v>74</v>
      </c>
      <c r="E79" s="2">
        <f t="shared" si="12"/>
        <v>8.8005029875900203</v>
      </c>
      <c r="F79" s="9">
        <f t="shared" si="11"/>
        <v>7.3700291535569002</v>
      </c>
      <c r="G79" s="2">
        <f t="shared" si="13"/>
        <v>2668.677986131981</v>
      </c>
      <c r="H79" s="2">
        <f t="shared" si="7"/>
        <v>2.8631631083916345</v>
      </c>
      <c r="I79" s="1">
        <f t="shared" si="8"/>
        <v>2</v>
      </c>
      <c r="J79" s="2">
        <f t="shared" si="9"/>
        <v>0.88005029875900209</v>
      </c>
      <c r="K79" s="10">
        <f t="shared" si="10"/>
        <v>17.978149211705446</v>
      </c>
    </row>
    <row r="80" spans="4:11" x14ac:dyDescent="0.3">
      <c r="D80" s="6">
        <v>75</v>
      </c>
      <c r="E80" s="2">
        <f t="shared" si="12"/>
        <v>8.7836157972226516</v>
      </c>
      <c r="F80" s="9">
        <f t="shared" si="11"/>
        <v>7.3856075647339132</v>
      </c>
      <c r="G80" s="2">
        <f t="shared" si="13"/>
        <v>2661.307956978424</v>
      </c>
      <c r="H80" s="2">
        <f t="shared" si="7"/>
        <v>2.8627224567370679</v>
      </c>
      <c r="I80" s="1">
        <f t="shared" si="8"/>
        <v>2</v>
      </c>
      <c r="J80" s="2">
        <f t="shared" si="9"/>
        <v>0.87836157972226525</v>
      </c>
      <c r="K80" s="10">
        <f t="shared" si="10"/>
        <v>17.995423114127508</v>
      </c>
    </row>
    <row r="81" spans="4:11" x14ac:dyDescent="0.3">
      <c r="D81" s="6">
        <v>76</v>
      </c>
      <c r="E81" s="2">
        <f t="shared" si="12"/>
        <v>8.7679766742374543</v>
      </c>
      <c r="F81" s="9">
        <f t="shared" si="11"/>
        <v>7.4000940740822339</v>
      </c>
      <c r="G81" s="2">
        <f t="shared" si="13"/>
        <v>2653.92234941369</v>
      </c>
      <c r="H81" s="2">
        <f t="shared" si="7"/>
        <v>2.8623139282343155</v>
      </c>
      <c r="I81" s="1">
        <f t="shared" si="8"/>
        <v>2</v>
      </c>
      <c r="J81" s="2">
        <f t="shared" si="9"/>
        <v>0.87679766742374543</v>
      </c>
      <c r="K81" s="10">
        <f t="shared" si="10"/>
        <v>18.011464856834873</v>
      </c>
    </row>
    <row r="82" spans="4:11" x14ac:dyDescent="0.3">
      <c r="D82" s="6">
        <v>77</v>
      </c>
      <c r="E82" s="2">
        <f t="shared" si="12"/>
        <v>8.7534929350480262</v>
      </c>
      <c r="F82" s="9">
        <f t="shared" si="11"/>
        <v>7.4135616321162559</v>
      </c>
      <c r="G82" s="2">
        <f t="shared" si="13"/>
        <v>2646.5222553396079</v>
      </c>
      <c r="H82" s="2">
        <f t="shared" si="7"/>
        <v>2.8619351994460094</v>
      </c>
      <c r="I82" s="1">
        <f t="shared" si="8"/>
        <v>2</v>
      </c>
      <c r="J82" s="2">
        <f t="shared" si="9"/>
        <v>0.87534929350480262</v>
      </c>
      <c r="K82" s="10">
        <f t="shared" si="10"/>
        <v>18.026359798699644</v>
      </c>
    </row>
    <row r="83" spans="4:11" x14ac:dyDescent="0.3">
      <c r="D83" s="6">
        <v>78</v>
      </c>
      <c r="E83" s="2">
        <f t="shared" si="12"/>
        <v>8.7400788409892325</v>
      </c>
      <c r="F83" s="9">
        <f t="shared" si="11"/>
        <v>7.4260788163614668</v>
      </c>
      <c r="G83" s="2">
        <f t="shared" si="13"/>
        <v>2639.1086937074915</v>
      </c>
      <c r="H83" s="2">
        <f t="shared" si="7"/>
        <v>2.8615841124159007</v>
      </c>
      <c r="I83" s="1">
        <f t="shared" si="8"/>
        <v>2</v>
      </c>
      <c r="J83" s="2">
        <f t="shared" si="9"/>
        <v>0.87400788409892327</v>
      </c>
      <c r="K83" s="10">
        <f t="shared" si="10"/>
        <v>18.040187738995574</v>
      </c>
    </row>
    <row r="84" spans="4:11" x14ac:dyDescent="0.3">
      <c r="D84" s="6">
        <v>79</v>
      </c>
      <c r="E84" s="2">
        <f t="shared" si="12"/>
        <v>8.7276550693062109</v>
      </c>
      <c r="F84" s="9">
        <f t="shared" si="11"/>
        <v>7.4377100219095427</v>
      </c>
      <c r="G84" s="2">
        <f t="shared" si="13"/>
        <v>2631.68261489113</v>
      </c>
      <c r="H84" s="2">
        <f t="shared" si="7"/>
        <v>2.8612586632438077</v>
      </c>
      <c r="I84" s="1">
        <f t="shared" si="8"/>
        <v>2</v>
      </c>
      <c r="J84" s="2">
        <f t="shared" si="9"/>
        <v>0.87276550693062116</v>
      </c>
      <c r="K84" s="10">
        <f t="shared" si="10"/>
        <v>18.053023229603369</v>
      </c>
    </row>
    <row r="85" spans="4:11" x14ac:dyDescent="0.3">
      <c r="D85" s="6">
        <v>80</v>
      </c>
      <c r="E85" s="2">
        <f t="shared" si="12"/>
        <v>8.7161482256193974</v>
      </c>
      <c r="F85" s="9">
        <f t="shared" si="11"/>
        <v>7.44851565468643</v>
      </c>
      <c r="G85" s="2">
        <f t="shared" si="13"/>
        <v>2624.2449048692206</v>
      </c>
      <c r="H85" s="2">
        <f t="shared" si="7"/>
        <v>2.8609569913984738</v>
      </c>
      <c r="I85" s="1">
        <f t="shared" si="8"/>
        <v>2</v>
      </c>
      <c r="J85" s="2">
        <f t="shared" si="9"/>
        <v>0.87161482256193978</v>
      </c>
      <c r="K85" s="10">
        <f t="shared" si="10"/>
        <v>18.06493587697479</v>
      </c>
    </row>
    <row r="86" spans="4:11" x14ac:dyDescent="0.3">
      <c r="D86" s="6">
        <v>81</v>
      </c>
      <c r="E86" s="2">
        <f t="shared" si="12"/>
        <v>8.7054903944559321</v>
      </c>
      <c r="F86" s="9">
        <f t="shared" si="11"/>
        <v>7.4585523252183066</v>
      </c>
      <c r="G86" s="2">
        <f t="shared" si="13"/>
        <v>2616.796389214534</v>
      </c>
      <c r="H86" s="2">
        <f t="shared" si="7"/>
        <v>2.8606773697279722</v>
      </c>
      <c r="I86" s="1">
        <f t="shared" si="8"/>
        <v>2</v>
      </c>
      <c r="J86" s="2">
        <f t="shared" si="9"/>
        <v>0.87054903944559325</v>
      </c>
      <c r="K86" s="10">
        <f t="shared" si="10"/>
        <v>18.075990632996106</v>
      </c>
    </row>
    <row r="87" spans="4:11" x14ac:dyDescent="0.3">
      <c r="D87" s="6">
        <v>82</v>
      </c>
      <c r="E87" s="2">
        <f t="shared" si="12"/>
        <v>8.6956187247383099</v>
      </c>
      <c r="F87" s="9">
        <f t="shared" si="11"/>
        <v>7.4678730410615577</v>
      </c>
      <c r="G87" s="2">
        <f t="shared" si="13"/>
        <v>2609.3378368893154</v>
      </c>
      <c r="H87" s="2">
        <f t="shared" si="7"/>
        <v>2.8604181951283842</v>
      </c>
      <c r="I87" s="1">
        <f t="shared" si="8"/>
        <v>2</v>
      </c>
      <c r="J87" s="2">
        <f t="shared" si="9"/>
        <v>0.86956187247383099</v>
      </c>
      <c r="K87" s="10">
        <f t="shared" si="10"/>
        <v>18.086248074146653</v>
      </c>
    </row>
    <row r="88" spans="4:11" x14ac:dyDescent="0.3">
      <c r="D88" s="6">
        <v>83</v>
      </c>
      <c r="E88" s="2">
        <f t="shared" si="12"/>
        <v>8.6864750473928627</v>
      </c>
      <c r="F88" s="9">
        <f t="shared" si="11"/>
        <v>7.4765273963976515</v>
      </c>
      <c r="G88" s="2">
        <f t="shared" si="13"/>
        <v>2601.869963848254</v>
      </c>
      <c r="H88" s="2">
        <f t="shared" si="7"/>
        <v>2.8601779798327884</v>
      </c>
      <c r="I88" s="1">
        <f t="shared" si="8"/>
        <v>2</v>
      </c>
      <c r="J88" s="2">
        <f t="shared" si="9"/>
        <v>0.86864750473928631</v>
      </c>
      <c r="K88" s="10">
        <f t="shared" si="10"/>
        <v>18.095764668564229</v>
      </c>
    </row>
    <row r="89" spans="4:11" x14ac:dyDescent="0.3">
      <c r="D89" s="6">
        <v>84</v>
      </c>
      <c r="E89" s="2">
        <f t="shared" si="12"/>
        <v>8.6780055224863659</v>
      </c>
      <c r="F89" s="9">
        <f t="shared" si="11"/>
        <v>7.4845617575858352</v>
      </c>
      <c r="G89" s="2">
        <f t="shared" si="13"/>
        <v>2594.3934364518564</v>
      </c>
      <c r="H89" s="2">
        <f t="shared" si="7"/>
        <v>2.8599553432839482</v>
      </c>
      <c r="I89" s="1">
        <f t="shared" si="8"/>
        <v>2</v>
      </c>
      <c r="J89" s="2">
        <f t="shared" si="9"/>
        <v>0.86780055224863661</v>
      </c>
      <c r="K89" s="10">
        <f t="shared" si="10"/>
        <v>18.10459303081095</v>
      </c>
    </row>
    <row r="90" spans="4:11" x14ac:dyDescent="0.3">
      <c r="D90" s="6">
        <v>85</v>
      </c>
      <c r="E90" s="2">
        <f t="shared" si="12"/>
        <v>8.6701603135216772</v>
      </c>
      <c r="F90" s="9">
        <f t="shared" si="11"/>
        <v>7.4920194437197383</v>
      </c>
      <c r="G90" s="2">
        <f t="shared" si="13"/>
        <v>2586.9088746942707</v>
      </c>
      <c r="H90" s="2">
        <f t="shared" si="7"/>
        <v>2.8597490045556002</v>
      </c>
      <c r="I90" s="1">
        <f t="shared" si="8"/>
        <v>2</v>
      </c>
      <c r="J90" s="2">
        <f t="shared" si="9"/>
        <v>0.86701603135216776</v>
      </c>
      <c r="K90" s="10">
        <f t="shared" si="10"/>
        <v>18.112782164283921</v>
      </c>
    </row>
    <row r="91" spans="4:11" x14ac:dyDescent="0.3">
      <c r="D91" s="6">
        <v>86</v>
      </c>
      <c r="E91" s="2">
        <f t="shared" si="12"/>
        <v>8.6628932867251081</v>
      </c>
      <c r="F91" s="9">
        <f t="shared" si="11"/>
        <v>7.4989409014520847</v>
      </c>
      <c r="G91" s="2">
        <f t="shared" si="13"/>
        <v>2579.4168552505512</v>
      </c>
      <c r="H91" s="2">
        <f t="shared" si="7"/>
        <v>2.8595577752887373</v>
      </c>
      <c r="I91" s="1">
        <f t="shared" si="8"/>
        <v>2</v>
      </c>
      <c r="J91" s="2">
        <f t="shared" si="9"/>
        <v>0.86628932867251085</v>
      </c>
      <c r="K91" s="10">
        <f t="shared" si="10"/>
        <v>18.120377691339876</v>
      </c>
    </row>
    <row r="92" spans="4:11" x14ac:dyDescent="0.3">
      <c r="D92" s="6">
        <v>87</v>
      </c>
      <c r="E92" s="2">
        <f t="shared" si="12"/>
        <v>8.6561617333413334</v>
      </c>
      <c r="F92" s="9">
        <f t="shared" si="11"/>
        <v>7.5053638735384123</v>
      </c>
      <c r="G92" s="2">
        <f t="shared" si="13"/>
        <v>2571.9179143490992</v>
      </c>
      <c r="H92" s="2">
        <f t="shared" si="7"/>
        <v>2.8593805531108529</v>
      </c>
      <c r="I92" s="1">
        <f t="shared" si="8"/>
        <v>2</v>
      </c>
      <c r="J92" s="2">
        <f t="shared" si="9"/>
        <v>0.86561617333413343</v>
      </c>
      <c r="K92" s="10">
        <f t="shared" si="10"/>
        <v>18.127422071304011</v>
      </c>
    </row>
    <row r="93" spans="4:11" x14ac:dyDescent="0.3">
      <c r="D93" s="6">
        <v>88</v>
      </c>
      <c r="E93" s="2">
        <f t="shared" si="12"/>
        <v>8.6499261131180525</v>
      </c>
      <c r="F93" s="9">
        <f t="shared" si="11"/>
        <v>7.5113235607093962</v>
      </c>
      <c r="G93" s="2">
        <f t="shared" si="13"/>
        <v>2564.4125504755607</v>
      </c>
      <c r="H93" s="2">
        <f t="shared" si="7"/>
        <v>2.8592163155076631</v>
      </c>
      <c r="I93" s="1">
        <f t="shared" si="8"/>
        <v>2</v>
      </c>
      <c r="J93" s="2">
        <f t="shared" si="9"/>
        <v>0.86499261131180527</v>
      </c>
      <c r="K93" s="10">
        <f t="shared" si="10"/>
        <v>18.133954806614518</v>
      </c>
    </row>
    <row r="94" spans="4:11" x14ac:dyDescent="0.3">
      <c r="D94" s="6">
        <v>89</v>
      </c>
      <c r="E94" s="2">
        <f t="shared" si="12"/>
        <v>8.6441498173139095</v>
      </c>
      <c r="F94" s="9">
        <f t="shared" si="11"/>
        <v>7.5168527766153668</v>
      </c>
      <c r="G94" s="2">
        <f t="shared" si="13"/>
        <v>2556.9012269148511</v>
      </c>
      <c r="H94" s="2">
        <f t="shared" si="7"/>
        <v>2.8590641141183895</v>
      </c>
      <c r="I94" s="1">
        <f t="shared" si="8"/>
        <v>2</v>
      </c>
      <c r="J94" s="2">
        <f t="shared" si="9"/>
        <v>0.86441498173139097</v>
      </c>
      <c r="K94" s="10">
        <f t="shared" si="10"/>
        <v>18.140012637418348</v>
      </c>
    </row>
    <row r="95" spans="4:11" x14ac:dyDescent="0.3">
      <c r="D95" s="6">
        <v>90</v>
      </c>
      <c r="E95" s="2">
        <f t="shared" si="12"/>
        <v>8.6387989497009077</v>
      </c>
      <c r="F95" s="9">
        <f t="shared" si="11"/>
        <v>7.5219820956987924</v>
      </c>
      <c r="G95" s="2">
        <f t="shared" si="13"/>
        <v>2549.3843741382357</v>
      </c>
      <c r="H95" s="2">
        <f t="shared" si="7"/>
        <v>2.8589230694271968</v>
      </c>
      <c r="I95" s="1">
        <f t="shared" si="8"/>
        <v>2</v>
      </c>
      <c r="J95" s="2">
        <f t="shared" si="9"/>
        <v>0.86387989497009077</v>
      </c>
      <c r="K95" s="10">
        <f t="shared" si="10"/>
        <v>18.145629724982633</v>
      </c>
    </row>
    <row r="96" spans="4:11" x14ac:dyDescent="0.3">
      <c r="D96" s="6">
        <v>91</v>
      </c>
      <c r="E96" s="2">
        <f t="shared" si="12"/>
        <v>8.633842124158015</v>
      </c>
      <c r="F96" s="9">
        <f t="shared" si="11"/>
        <v>7.526739993943659</v>
      </c>
      <c r="G96" s="2">
        <f t="shared" si="13"/>
        <v>2541.8623920425371</v>
      </c>
      <c r="H96" s="2">
        <f t="shared" si="7"/>
        <v>2.8587923658248999</v>
      </c>
      <c r="I96" s="1">
        <f t="shared" si="8"/>
        <v>2</v>
      </c>
      <c r="J96" s="2">
        <f t="shared" si="9"/>
        <v>0.86338421241580154</v>
      </c>
      <c r="K96" s="10">
        <f t="shared" si="10"/>
        <v>18.150837824323091</v>
      </c>
    </row>
    <row r="97" spans="4:11" x14ac:dyDescent="0.3">
      <c r="D97" s="6">
        <v>92</v>
      </c>
      <c r="E97" s="2">
        <f t="shared" si="12"/>
        <v>8.6292502775671132</v>
      </c>
      <c r="F97" s="9">
        <f t="shared" si="11"/>
        <v>7.5311529825272334</v>
      </c>
      <c r="G97" s="2">
        <f t="shared" si="13"/>
        <v>2534.3356520485936</v>
      </c>
      <c r="H97" s="2">
        <f t="shared" si="7"/>
        <v>2.8586712470164972</v>
      </c>
      <c r="I97" s="1">
        <f t="shared" si="8"/>
        <v>2</v>
      </c>
      <c r="J97" s="2">
        <f t="shared" si="9"/>
        <v>0.86292502775671132</v>
      </c>
      <c r="K97" s="10">
        <f t="shared" si="10"/>
        <v>18.155666446476435</v>
      </c>
    </row>
    <row r="98" spans="4:11" x14ac:dyDescent="0.3">
      <c r="D98" s="6">
        <v>93</v>
      </c>
      <c r="E98" s="2">
        <f t="shared" si="12"/>
        <v>8.6249964968268991</v>
      </c>
      <c r="F98" s="9">
        <f t="shared" si="11"/>
        <v>7.5352457344619133</v>
      </c>
      <c r="G98" s="2">
        <f t="shared" si="13"/>
        <v>2526.8044990660665</v>
      </c>
      <c r="H98" s="2">
        <f t="shared" si="7"/>
        <v>2.8585590117515109</v>
      </c>
      <c r="I98" s="1">
        <f t="shared" si="8"/>
        <v>2</v>
      </c>
      <c r="J98" s="2">
        <f t="shared" si="9"/>
        <v>0.86249964968268999</v>
      </c>
      <c r="K98" s="10">
        <f t="shared" si="10"/>
        <v>18.160143010860899</v>
      </c>
    </row>
    <row r="99" spans="4:11" x14ac:dyDescent="0.3">
      <c r="D99" s="6">
        <v>94</v>
      </c>
      <c r="E99" s="2">
        <f t="shared" si="12"/>
        <v>8.6210558588957209</v>
      </c>
      <c r="F99" s="9">
        <f t="shared" si="11"/>
        <v>7.5390412043646764</v>
      </c>
      <c r="G99" s="2">
        <f t="shared" si="13"/>
        <v>2519.2692533316044</v>
      </c>
      <c r="H99" s="2">
        <f t="shared" si="7"/>
        <v>2.8584550098554664</v>
      </c>
      <c r="I99" s="1">
        <f t="shared" si="8"/>
        <v>2</v>
      </c>
      <c r="J99" s="2">
        <f t="shared" si="9"/>
        <v>0.86210558588957209</v>
      </c>
      <c r="K99" s="10">
        <f t="shared" si="10"/>
        <v>18.164292988178673</v>
      </c>
    </row>
    <row r="100" spans="4:11" x14ac:dyDescent="0.3">
      <c r="D100" s="6">
        <v>95</v>
      </c>
      <c r="E100" s="2">
        <f t="shared" si="12"/>
        <v>8.6174052828616148</v>
      </c>
      <c r="F100" s="9">
        <f t="shared" si="11"/>
        <v>7.5425607415308837</v>
      </c>
      <c r="G100" s="2">
        <f t="shared" si="13"/>
        <v>2511.7302121272396</v>
      </c>
      <c r="H100" s="2">
        <f t="shared" si="7"/>
        <v>2.8583586385421507</v>
      </c>
      <c r="I100" s="1">
        <f t="shared" si="8"/>
        <v>2</v>
      </c>
      <c r="J100" s="2">
        <f t="shared" si="9"/>
        <v>0.86174052828616154</v>
      </c>
      <c r="K100" s="10">
        <f t="shared" si="10"/>
        <v>18.168140034317226</v>
      </c>
    </row>
    <row r="101" spans="4:11" x14ac:dyDescent="0.3">
      <c r="D101" s="6">
        <v>96</v>
      </c>
      <c r="E101" s="2">
        <f t="shared" si="12"/>
        <v>8.6140233931176038</v>
      </c>
      <c r="F101" s="9">
        <f t="shared" si="11"/>
        <v>7.5458241965193595</v>
      </c>
      <c r="G101" s="2">
        <f t="shared" si="13"/>
        <v>2504.1876513857087</v>
      </c>
      <c r="H101" s="2">
        <f t="shared" si="7"/>
        <v>2.8582693389875535</v>
      </c>
      <c r="I101" s="1">
        <f t="shared" si="8"/>
        <v>2</v>
      </c>
      <c r="J101" s="2">
        <f t="shared" si="9"/>
        <v>0.86140233931176047</v>
      </c>
      <c r="K101" s="10">
        <f t="shared" si="10"/>
        <v>18.171706115705138</v>
      </c>
    </row>
    <row r="102" spans="4:11" x14ac:dyDescent="0.3">
      <c r="D102" s="6">
        <v>97</v>
      </c>
      <c r="E102" s="2">
        <f t="shared" si="12"/>
        <v>8.6108903927933955</v>
      </c>
      <c r="F102" s="9">
        <f t="shared" si="11"/>
        <v>7.5488500214781791</v>
      </c>
      <c r="G102" s="2">
        <f t="shared" si="13"/>
        <v>2496.6418271891894</v>
      </c>
      <c r="H102" s="2">
        <f t="shared" si="7"/>
        <v>2.8581865931475576</v>
      </c>
      <c r="I102" s="1">
        <f t="shared" si="8"/>
        <v>2</v>
      </c>
      <c r="J102" s="2">
        <f t="shared" si="9"/>
        <v>0.86108903927933955</v>
      </c>
      <c r="K102" s="10">
        <f t="shared" si="10"/>
        <v>18.175011626572349</v>
      </c>
    </row>
    <row r="103" spans="4:11" x14ac:dyDescent="0.3">
      <c r="D103" s="6">
        <v>98</v>
      </c>
      <c r="E103" s="2">
        <f t="shared" si="12"/>
        <v>8.6079879466616127</v>
      </c>
      <c r="F103" s="9">
        <f t="shared" si="11"/>
        <v>7.5516553644566464</v>
      </c>
      <c r="G103" s="2">
        <f t="shared" si="13"/>
        <v>2489.0929771677111</v>
      </c>
      <c r="H103" s="2">
        <f t="shared" si="7"/>
        <v>2.8581099208026033</v>
      </c>
      <c r="I103" s="1">
        <f t="shared" si="8"/>
        <v>2</v>
      </c>
      <c r="J103" s="2">
        <f t="shared" si="9"/>
        <v>0.86079879466616127</v>
      </c>
      <c r="K103" s="10">
        <f t="shared" si="10"/>
        <v>18.178075498555589</v>
      </c>
    </row>
    <row r="104" spans="4:11" x14ac:dyDescent="0.3">
      <c r="D104" s="6">
        <v>99</v>
      </c>
      <c r="E104" s="2">
        <f t="shared" si="12"/>
        <v>8.6052990727980543</v>
      </c>
      <c r="F104" s="9">
        <f t="shared" si="11"/>
        <v>7.5542561579595784</v>
      </c>
      <c r="G104" s="2">
        <f t="shared" si="13"/>
        <v>2481.5413218032545</v>
      </c>
      <c r="H104" s="2">
        <f t="shared" si="7"/>
        <v>2.8580388768136253</v>
      </c>
      <c r="I104" s="1">
        <f t="shared" si="8"/>
        <v>2</v>
      </c>
      <c r="J104" s="2">
        <f t="shared" si="9"/>
        <v>0.86052990727980549</v>
      </c>
      <c r="K104" s="10">
        <f t="shared" si="10"/>
        <v>18.180915303078621</v>
      </c>
    </row>
    <row r="105" spans="4:11" x14ac:dyDescent="0.3">
      <c r="D105" s="6">
        <v>100</v>
      </c>
      <c r="E105" s="2">
        <f t="shared" si="12"/>
        <v>8.6028080423318745</v>
      </c>
      <c r="F105" s="9">
        <f t="shared" si="11"/>
        <v>7.556667202006139</v>
      </c>
      <c r="G105" s="2">
        <f t="shared" si="13"/>
        <v>2473.9870656452949</v>
      </c>
      <c r="H105" s="2">
        <f t="shared" si="7"/>
        <v>2.8579730485745585</v>
      </c>
      <c r="I105" s="1">
        <f t="shared" si="8"/>
        <v>2</v>
      </c>
      <c r="J105" s="2">
        <f t="shared" si="9"/>
        <v>0.86028080423318753</v>
      </c>
      <c r="K105" s="10">
        <f t="shared" si="10"/>
        <v>18.183547346923305</v>
      </c>
    </row>
    <row r="106" spans="4:11" x14ac:dyDescent="0.3">
      <c r="D106" s="6">
        <v>101</v>
      </c>
      <c r="E106" s="2">
        <f t="shared" si="12"/>
        <v>8.6005002866732454</v>
      </c>
      <c r="F106" s="9">
        <f t="shared" si="11"/>
        <v>7.5589022419579006</v>
      </c>
      <c r="G106" s="2">
        <f t="shared" si="13"/>
        <v>2466.4303984432886</v>
      </c>
      <c r="H106" s="2">
        <f t="shared" si="7"/>
        <v>2.857912053647695</v>
      </c>
      <c r="I106" s="1">
        <f t="shared" si="8"/>
        <v>2</v>
      </c>
      <c r="J106" s="2">
        <f t="shared" si="9"/>
        <v>0.86005002866732461</v>
      </c>
      <c r="K106" s="10">
        <f t="shared" si="10"/>
        <v>18.18598676139268</v>
      </c>
    </row>
    <row r="107" spans="4:11" x14ac:dyDescent="0.3">
      <c r="D107" s="6">
        <v>102</v>
      </c>
      <c r="E107" s="2">
        <f t="shared" si="12"/>
        <v>8.5983623116536165</v>
      </c>
      <c r="F107" s="9">
        <f t="shared" si="11"/>
        <v>7.5609740413801987</v>
      </c>
      <c r="G107" s="2">
        <f t="shared" si="13"/>
        <v>2458.8714962013305</v>
      </c>
      <c r="H107" s="2">
        <f t="shared" si="7"/>
        <v>2.8578555375690682</v>
      </c>
      <c r="I107" s="1">
        <f t="shared" si="8"/>
        <v>2</v>
      </c>
      <c r="J107" s="2">
        <f t="shared" si="9"/>
        <v>0.85983623116536168</v>
      </c>
      <c r="K107" s="10">
        <f t="shared" si="10"/>
        <v>18.188247585451464</v>
      </c>
    </row>
    <row r="108" spans="4:11" x14ac:dyDescent="0.3">
      <c r="D108" s="6">
        <v>103</v>
      </c>
      <c r="E108" s="2">
        <f t="shared" si="12"/>
        <v>8.5963816180573236</v>
      </c>
      <c r="F108" s="9">
        <f t="shared" si="11"/>
        <v>7.5628944501977866</v>
      </c>
      <c r="G108" s="2">
        <f t="shared" si="13"/>
        <v>2451.3105221599503</v>
      </c>
      <c r="H108" s="2">
        <f t="shared" si="7"/>
        <v>2.8578031718119057</v>
      </c>
      <c r="I108" s="1">
        <f t="shared" si="8"/>
        <v>2</v>
      </c>
      <c r="J108" s="2">
        <f t="shared" si="9"/>
        <v>0.85963816180573238</v>
      </c>
      <c r="K108" s="10">
        <f t="shared" si="10"/>
        <v>18.190342843212726</v>
      </c>
    </row>
    <row r="109" spans="4:11" x14ac:dyDescent="0.3">
      <c r="D109" s="6">
        <v>104</v>
      </c>
      <c r="E109" s="2">
        <f t="shared" si="12"/>
        <v>8.5945466280634975</v>
      </c>
      <c r="F109" s="9">
        <f t="shared" si="11"/>
        <v>7.5646744684007965</v>
      </c>
      <c r="G109" s="2">
        <f t="shared" si="13"/>
        <v>2443.7476277097526</v>
      </c>
      <c r="H109" s="2">
        <f t="shared" si="7"/>
        <v>2.8577546518969812</v>
      </c>
      <c r="I109" s="1">
        <f t="shared" si="8"/>
        <v>2</v>
      </c>
      <c r="J109" s="2">
        <f t="shared" si="9"/>
        <v>0.85945466280634975</v>
      </c>
      <c r="K109" s="10">
        <f t="shared" si="10"/>
        <v>18.192284616122581</v>
      </c>
    </row>
    <row r="110" spans="4:11" x14ac:dyDescent="0.3">
      <c r="D110" s="6">
        <v>105</v>
      </c>
      <c r="E110" s="2">
        <f t="shared" si="12"/>
        <v>8.5928466171541285</v>
      </c>
      <c r="F110" s="9">
        <f t="shared" si="11"/>
        <v>7.5663243055504816</v>
      </c>
      <c r="G110" s="2">
        <f t="shared" si="13"/>
        <v>2436.1829532413517</v>
      </c>
      <c r="H110" s="2">
        <f t="shared" si="7"/>
        <v>2.8577096956394699</v>
      </c>
      <c r="I110" s="1">
        <f t="shared" si="8"/>
        <v>2</v>
      </c>
      <c r="J110" s="2">
        <f t="shared" si="9"/>
        <v>0.85928466171541285</v>
      </c>
      <c r="K110" s="10">
        <f t="shared" si="10"/>
        <v>18.194084110177783</v>
      </c>
    </row>
    <row r="111" spans="4:11" x14ac:dyDescent="0.3">
      <c r="D111" s="6">
        <v>106</v>
      </c>
      <c r="E111" s="2">
        <f t="shared" si="12"/>
        <v>8.5912716510781841</v>
      </c>
      <c r="F111" s="9">
        <f t="shared" si="11"/>
        <v>7.5678534363265078</v>
      </c>
      <c r="G111" s="2">
        <f t="shared" si="13"/>
        <v>2428.6166289358011</v>
      </c>
      <c r="H111" s="2">
        <f t="shared" si="7"/>
        <v>2.8576680415226119</v>
      </c>
      <c r="I111" s="1">
        <f t="shared" si="8"/>
        <v>2</v>
      </c>
      <c r="J111" s="2">
        <f t="shared" si="9"/>
        <v>0.8591271651078185</v>
      </c>
      <c r="K111" s="10">
        <f t="shared" si="10"/>
        <v>18.195751718493934</v>
      </c>
    </row>
    <row r="112" spans="4:11" x14ac:dyDescent="0.3">
      <c r="D112" s="6">
        <v>107</v>
      </c>
      <c r="E112" s="2">
        <f t="shared" si="12"/>
        <v>8.5898125274929775</v>
      </c>
      <c r="F112" s="9">
        <f t="shared" si="11"/>
        <v>7.5692706523489903</v>
      </c>
      <c r="G112" s="2">
        <f t="shared" si="13"/>
        <v>2421.0487754994747</v>
      </c>
      <c r="H112" s="2">
        <f t="shared" si="7"/>
        <v>2.8576294471891512</v>
      </c>
      <c r="I112" s="1">
        <f t="shared" si="8"/>
        <v>2</v>
      </c>
      <c r="J112" s="2">
        <f t="shared" si="9"/>
        <v>0.85898125274929782</v>
      </c>
      <c r="K112" s="10">
        <f t="shared" si="10"/>
        <v>18.197297079525359</v>
      </c>
    </row>
    <row r="113" spans="4:11" x14ac:dyDescent="0.3">
      <c r="D113" s="6">
        <v>108</v>
      </c>
      <c r="E113" s="2">
        <f t="shared" si="12"/>
        <v>8.5884607219328313</v>
      </c>
      <c r="F113" s="9">
        <f t="shared" si="11"/>
        <v>7.5705841104993015</v>
      </c>
      <c r="G113" s="2">
        <f t="shared" si="13"/>
        <v>2413.4795048471256</v>
      </c>
      <c r="H113" s="2">
        <f t="shared" si="7"/>
        <v>2.8575936880421411</v>
      </c>
      <c r="I113" s="1">
        <f t="shared" si="8"/>
        <v>2</v>
      </c>
      <c r="J113" s="2">
        <f t="shared" si="9"/>
        <v>0.85884607219328313</v>
      </c>
      <c r="K113" s="10">
        <f t="shared" si="10"/>
        <v>18.198729131221146</v>
      </c>
    </row>
    <row r="114" spans="4:11" x14ac:dyDescent="0.3">
      <c r="D114" s="6">
        <v>109</v>
      </c>
      <c r="E114" s="2">
        <f t="shared" si="12"/>
        <v>8.5872083377816892</v>
      </c>
      <c r="F114" s="9">
        <f t="shared" si="11"/>
        <v>7.5718013779540554</v>
      </c>
      <c r="G114" s="2">
        <f t="shared" si="13"/>
        <v>2405.9089207366264</v>
      </c>
      <c r="H114" s="2">
        <f t="shared" si="7"/>
        <v>2.8575605559472987</v>
      </c>
      <c r="I114" s="1">
        <f t="shared" si="8"/>
        <v>2</v>
      </c>
      <c r="J114" s="2">
        <f t="shared" si="9"/>
        <v>0.85872083377816899</v>
      </c>
      <c r="K114" s="10">
        <f t="shared" si="10"/>
        <v>18.200056161385834</v>
      </c>
    </row>
    <row r="115" spans="4:11" x14ac:dyDescent="0.3">
      <c r="D115" s="6">
        <v>110</v>
      </c>
      <c r="E115" s="2">
        <f t="shared" si="12"/>
        <v>8.5860480599508193</v>
      </c>
      <c r="F115" s="9">
        <f t="shared" si="11"/>
        <v>7.5729294741368882</v>
      </c>
      <c r="G115" s="2">
        <f t="shared" si="13"/>
        <v>2398.3371193586722</v>
      </c>
      <c r="H115" s="2">
        <f t="shared" si="7"/>
        <v>2.8575298580296251</v>
      </c>
      <c r="I115" s="1">
        <f t="shared" si="8"/>
        <v>2</v>
      </c>
      <c r="J115" s="2">
        <f t="shared" si="9"/>
        <v>0.85860480599508193</v>
      </c>
      <c r="K115" s="10">
        <f t="shared" si="10"/>
        <v>18.201285854497758</v>
      </c>
    </row>
    <row r="116" spans="4:11" x14ac:dyDescent="0.3">
      <c r="D116" s="6">
        <v>111</v>
      </c>
      <c r="E116" s="2">
        <f t="shared" si="12"/>
        <v>8.5849731119853629</v>
      </c>
      <c r="F116" s="9">
        <f t="shared" si="11"/>
        <v>7.5739749097827067</v>
      </c>
      <c r="G116" s="2">
        <f t="shared" si="13"/>
        <v>2390.7641898845354</v>
      </c>
      <c r="H116" s="2">
        <f t="shared" si="7"/>
        <v>2.85750141555752</v>
      </c>
      <c r="I116" s="1">
        <f t="shared" si="8"/>
        <v>2</v>
      </c>
      <c r="J116" s="2">
        <f t="shared" si="9"/>
        <v>0.85849731119853634</v>
      </c>
      <c r="K116" s="10">
        <f t="shared" si="10"/>
        <v>18.202425335223019</v>
      </c>
    </row>
    <row r="117" spans="4:11" x14ac:dyDescent="0.3">
      <c r="D117" s="6">
        <v>112</v>
      </c>
      <c r="E117" s="2">
        <f t="shared" si="12"/>
        <v>8.583977216344346</v>
      </c>
      <c r="F117" s="9">
        <f t="shared" si="11"/>
        <v>7.5749437232992145</v>
      </c>
      <c r="G117" s="2">
        <f t="shared" si="13"/>
        <v>2383.1902149747525</v>
      </c>
      <c r="H117" s="2">
        <f t="shared" si="7"/>
        <v>2.8574750629080947</v>
      </c>
      <c r="I117" s="1">
        <f t="shared" si="8"/>
        <v>2</v>
      </c>
      <c r="J117" s="2">
        <f t="shared" si="9"/>
        <v>0.85839772163443462</v>
      </c>
      <c r="K117" s="10">
        <f t="shared" si="10"/>
        <v>18.203481208848707</v>
      </c>
    </row>
    <row r="118" spans="4:11" x14ac:dyDescent="0.3">
      <c r="D118" s="6">
        <v>113</v>
      </c>
      <c r="E118" s="2">
        <f t="shared" si="12"/>
        <v>8.5830545576180075</v>
      </c>
      <c r="F118" s="9">
        <f t="shared" si="11"/>
        <v>7.575841514600743</v>
      </c>
      <c r="G118" s="2">
        <f t="shared" si="13"/>
        <v>2375.6152712514531</v>
      </c>
      <c r="H118" s="2">
        <f t="shared" si="7"/>
        <v>2.8574506466078393</v>
      </c>
      <c r="I118" s="1">
        <f t="shared" si="8"/>
        <v>2</v>
      </c>
      <c r="J118" s="2">
        <f t="shared" si="9"/>
        <v>0.85830545576180084</v>
      </c>
      <c r="K118" s="10">
        <f t="shared" si="10"/>
        <v>18.204459598845322</v>
      </c>
    </row>
    <row r="119" spans="4:11" x14ac:dyDescent="0.3">
      <c r="D119" s="6">
        <v>114</v>
      </c>
      <c r="E119" s="2">
        <f t="shared" si="12"/>
        <v>8.5821997484640455</v>
      </c>
      <c r="F119" s="9">
        <f t="shared" si="11"/>
        <v>7.5766734765798489</v>
      </c>
      <c r="G119" s="2">
        <f t="shared" si="13"/>
        <v>2368.0394297368525</v>
      </c>
      <c r="H119" s="2">
        <f t="shared" si="7"/>
        <v>2.857428024443192</v>
      </c>
      <c r="I119" s="1">
        <f t="shared" si="8"/>
        <v>2</v>
      </c>
      <c r="J119" s="2">
        <f t="shared" si="9"/>
        <v>0.85821997484640455</v>
      </c>
      <c r="K119" s="10">
        <f t="shared" si="10"/>
        <v>18.205366181755071</v>
      </c>
    </row>
    <row r="120" spans="4:11" x14ac:dyDescent="0.3">
      <c r="D120" s="6">
        <v>115</v>
      </c>
      <c r="E120" s="2">
        <f t="shared" si="12"/>
        <v>8.5814077980608321</v>
      </c>
      <c r="F120" s="9">
        <f t="shared" si="11"/>
        <v>7.5774444243728052</v>
      </c>
      <c r="G120" s="2">
        <f t="shared" si="13"/>
        <v>2360.4627562602727</v>
      </c>
      <c r="H120" s="2">
        <f t="shared" si="7"/>
        <v>2.8574070646359742</v>
      </c>
      <c r="I120" s="1">
        <f t="shared" si="8"/>
        <v>2</v>
      </c>
      <c r="J120" s="2">
        <f t="shared" si="9"/>
        <v>0.85814077980608328</v>
      </c>
      <c r="K120" s="10">
        <f t="shared" si="10"/>
        <v>18.20620621959042</v>
      </c>
    </row>
    <row r="121" spans="4:11" x14ac:dyDescent="0.3">
      <c r="D121" s="6">
        <v>116</v>
      </c>
      <c r="E121" s="2">
        <f t="shared" si="12"/>
        <v>8.580674082890722</v>
      </c>
      <c r="F121" s="9">
        <f t="shared" si="11"/>
        <v>7.5781588225660856</v>
      </c>
      <c r="G121" s="2">
        <f t="shared" si="13"/>
        <v>2352.8853118358998</v>
      </c>
      <c r="H121" s="2">
        <f t="shared" si="7"/>
        <v>2.8573876450789877</v>
      </c>
      <c r="I121" s="1">
        <f t="shared" si="8"/>
        <v>2</v>
      </c>
      <c r="J121" s="2">
        <f t="shared" si="9"/>
        <v>0.85806740828907224</v>
      </c>
      <c r="K121" s="10">
        <f t="shared" si="10"/>
        <v>18.206984589915375</v>
      </c>
    </row>
    <row r="122" spans="4:11" x14ac:dyDescent="0.3">
      <c r="D122" s="6">
        <v>117</v>
      </c>
      <c r="E122" s="2">
        <f t="shared" si="12"/>
        <v>8.5799943196806385</v>
      </c>
      <c r="F122" s="9">
        <f t="shared" si="11"/>
        <v>7.578820810482231</v>
      </c>
      <c r="G122" s="2">
        <f t="shared" si="13"/>
        <v>2345.3071530133338</v>
      </c>
      <c r="H122" s="2">
        <f t="shared" si="7"/>
        <v>2.8573696526274133</v>
      </c>
      <c r="I122" s="1">
        <f t="shared" si="8"/>
        <v>2</v>
      </c>
      <c r="J122" s="2">
        <f t="shared" si="9"/>
        <v>0.85799943196806394</v>
      </c>
      <c r="K122" s="10">
        <f t="shared" si="10"/>
        <v>18.207705813770769</v>
      </c>
    </row>
    <row r="123" spans="4:11" x14ac:dyDescent="0.3">
      <c r="D123" s="6">
        <v>118</v>
      </c>
      <c r="E123" s="2">
        <f t="shared" si="12"/>
        <v>8.5793645403399879</v>
      </c>
      <c r="F123" s="9">
        <f t="shared" si="11"/>
        <v>7.5794342256751346</v>
      </c>
      <c r="G123" s="2">
        <f t="shared" si="13"/>
        <v>2337.7283322028516</v>
      </c>
      <c r="H123" s="2">
        <f t="shared" si="7"/>
        <v>2.8573529824419728</v>
      </c>
      <c r="I123" s="1">
        <f t="shared" si="8"/>
        <v>2</v>
      </c>
      <c r="J123" s="2">
        <f t="shared" si="9"/>
        <v>0.85793645403399887</v>
      </c>
      <c r="K123" s="10">
        <f t="shared" si="10"/>
        <v>18.208374081594187</v>
      </c>
    </row>
    <row r="124" spans="4:11" x14ac:dyDescent="0.3">
      <c r="D124" s="6">
        <v>119</v>
      </c>
      <c r="E124" s="2">
        <f t="shared" si="12"/>
        <v>8.5787810687479631</v>
      </c>
      <c r="F124" s="9">
        <f t="shared" si="11"/>
        <v>7.5800026257567739</v>
      </c>
      <c r="G124" s="2">
        <f t="shared" si="13"/>
        <v>2330.1488979771766</v>
      </c>
      <c r="H124" s="2">
        <f t="shared" si="7"/>
        <v>2.85733753738009</v>
      </c>
      <c r="I124" s="1">
        <f t="shared" si="8"/>
        <v>2</v>
      </c>
      <c r="J124" s="2">
        <f t="shared" si="9"/>
        <v>0.85787810687479638</v>
      </c>
      <c r="K124" s="10">
        <f t="shared" si="10"/>
        <v>18.208993277275361</v>
      </c>
    </row>
    <row r="125" spans="4:11" x14ac:dyDescent="0.3">
      <c r="D125" s="6">
        <v>120</v>
      </c>
      <c r="E125" s="2">
        <f t="shared" si="12"/>
        <v>8.5782404992532566</v>
      </c>
      <c r="F125" s="9">
        <f t="shared" si="11"/>
        <v>7.5805293086698002</v>
      </c>
      <c r="G125" s="2">
        <f t="shared" si="13"/>
        <v>2322.56889535142</v>
      </c>
      <c r="H125" s="2">
        <f t="shared" si="7"/>
        <v>2.8573232274315616</v>
      </c>
      <c r="I125" s="1">
        <f t="shared" si="8"/>
        <v>2</v>
      </c>
      <c r="J125" s="2">
        <f t="shared" si="9"/>
        <v>0.85782404992532568</v>
      </c>
      <c r="K125" s="10">
        <f t="shared" si="10"/>
        <v>18.209567000478259</v>
      </c>
    </row>
    <row r="126" spans="4:11" x14ac:dyDescent="0.3">
      <c r="D126" s="6">
        <v>121</v>
      </c>
      <c r="E126" s="2">
        <f t="shared" si="12"/>
        <v>8.577739676759494</v>
      </c>
      <c r="F126" s="9">
        <f t="shared" si="11"/>
        <v>7.5810173315131397</v>
      </c>
      <c r="G126" s="2">
        <f t="shared" si="13"/>
        <v>2314.9883660427504</v>
      </c>
      <c r="H126" s="2">
        <f t="shared" si="7"/>
        <v>2.8573099691955073</v>
      </c>
      <c r="I126" s="1">
        <f t="shared" si="8"/>
        <v>2</v>
      </c>
      <c r="J126" s="2">
        <f t="shared" si="9"/>
        <v>0.85777396767594949</v>
      </c>
      <c r="K126" s="10">
        <f t="shared" si="10"/>
        <v>18.210098587352288</v>
      </c>
    </row>
    <row r="127" spans="4:11" x14ac:dyDescent="0.3">
      <c r="D127" s="6">
        <v>122</v>
      </c>
      <c r="E127" s="2">
        <f t="shared" si="12"/>
        <v>8.5772756782790509</v>
      </c>
      <c r="F127" s="9">
        <f t="shared" si="11"/>
        <v>7.5814695280208761</v>
      </c>
      <c r="G127" s="2">
        <f t="shared" si="13"/>
        <v>2307.4073487112373</v>
      </c>
      <c r="H127" s="2">
        <f t="shared" si="7"/>
        <v>2.857297685395582</v>
      </c>
      <c r="I127" s="1">
        <f t="shared" si="8"/>
        <v>2</v>
      </c>
      <c r="J127" s="2">
        <f t="shared" si="9"/>
        <v>0.85772756782790516</v>
      </c>
      <c r="K127" s="10">
        <f t="shared" si="10"/>
        <v>18.210591129747002</v>
      </c>
    </row>
    <row r="128" spans="4:11" x14ac:dyDescent="0.3">
      <c r="D128" s="6">
        <v>123</v>
      </c>
      <c r="E128" s="2">
        <f t="shared" si="12"/>
        <v>8.5768457958467295</v>
      </c>
      <c r="F128" s="9">
        <f t="shared" si="11"/>
        <v>7.5818885247881784</v>
      </c>
      <c r="G128" s="2">
        <f t="shared" si="13"/>
        <v>2299.8258791832163</v>
      </c>
      <c r="H128" s="2">
        <f t="shared" si="7"/>
        <v>2.8572863044306849</v>
      </c>
      <c r="I128" s="1">
        <f t="shared" si="8"/>
        <v>2</v>
      </c>
      <c r="J128" s="2">
        <f t="shared" si="9"/>
        <v>0.85768457958467303</v>
      </c>
      <c r="K128" s="10">
        <f t="shared" si="10"/>
        <v>18.211047493036325</v>
      </c>
    </row>
    <row r="129" spans="4:11" x14ac:dyDescent="0.3">
      <c r="D129" s="6">
        <v>124</v>
      </c>
      <c r="E129" s="2">
        <f t="shared" si="12"/>
        <v>8.5764475206927422</v>
      </c>
      <c r="F129" s="9">
        <f t="shared" si="11"/>
        <v>7.5822767563318694</v>
      </c>
      <c r="G129" s="2">
        <f t="shared" si="13"/>
        <v>2292.2439906584282</v>
      </c>
      <c r="H129" s="2">
        <f t="shared" si="7"/>
        <v>2.8572757599585472</v>
      </c>
      <c r="I129" s="1">
        <f t="shared" si="8"/>
        <v>2</v>
      </c>
      <c r="J129" s="2">
        <f t="shared" si="9"/>
        <v>0.85764475206927426</v>
      </c>
      <c r="K129" s="10">
        <f t="shared" si="10"/>
        <v>18.211470332651725</v>
      </c>
    </row>
    <row r="130" spans="4:11" x14ac:dyDescent="0.3">
      <c r="D130" s="6">
        <v>125</v>
      </c>
      <c r="E130" s="2">
        <f t="shared" si="12"/>
        <v>8.5760785285820145</v>
      </c>
      <c r="F130" s="9">
        <f t="shared" si="11"/>
        <v>7.5826364790674337</v>
      </c>
      <c r="G130" s="2">
        <f t="shared" si="13"/>
        <v>2284.6617139020964</v>
      </c>
      <c r="H130" s="2">
        <f t="shared" si="7"/>
        <v>2.8572659905098345</v>
      </c>
      <c r="I130" s="1">
        <f t="shared" si="8"/>
        <v>2</v>
      </c>
      <c r="J130" s="2">
        <f t="shared" si="9"/>
        <v>0.85760785285820151</v>
      </c>
      <c r="K130" s="10">
        <f t="shared" si="10"/>
        <v>18.211862109416277</v>
      </c>
    </row>
    <row r="131" spans="4:11" x14ac:dyDescent="0.3">
      <c r="D131" s="6">
        <v>126</v>
      </c>
      <c r="E131" s="2">
        <f t="shared" si="12"/>
        <v>8.5757366662336469</v>
      </c>
      <c r="F131" s="9">
        <f t="shared" si="11"/>
        <v>7.5829697842787951</v>
      </c>
      <c r="G131" s="2">
        <f t="shared" si="13"/>
        <v>2277.079077423029</v>
      </c>
      <c r="H131" s="2">
        <f t="shared" si="7"/>
        <v>2.8572569391305027</v>
      </c>
      <c r="I131" s="1">
        <f t="shared" si="8"/>
        <v>2</v>
      </c>
      <c r="J131" s="2">
        <f t="shared" si="9"/>
        <v>0.85757366662336476</v>
      </c>
      <c r="K131" s="10">
        <f t="shared" si="10"/>
        <v>18.212225103765611</v>
      </c>
    </row>
    <row r="132" spans="4:11" x14ac:dyDescent="0.3">
      <c r="D132" s="6">
        <v>127</v>
      </c>
      <c r="E132" s="2">
        <f t="shared" si="12"/>
        <v>8.5754199387407848</v>
      </c>
      <c r="F132" s="9">
        <f t="shared" si="11"/>
        <v>7.5832786101520453</v>
      </c>
      <c r="G132" s="2">
        <f t="shared" si="13"/>
        <v>2269.4961076387503</v>
      </c>
      <c r="H132" s="2">
        <f t="shared" si="7"/>
        <v>2.8572485530503768</v>
      </c>
      <c r="I132" s="1">
        <f t="shared" si="8"/>
        <v>2</v>
      </c>
      <c r="J132" s="2">
        <f t="shared" si="9"/>
        <v>0.85754199387407848</v>
      </c>
      <c r="K132" s="10">
        <f t="shared" si="10"/>
        <v>18.212561428935491</v>
      </c>
    </row>
    <row r="133" spans="4:11" x14ac:dyDescent="0.3">
      <c r="D133" s="6">
        <v>128</v>
      </c>
      <c r="E133" s="2">
        <f t="shared" si="12"/>
        <v>8.5751264979170827</v>
      </c>
      <c r="F133" s="9">
        <f t="shared" si="11"/>
        <v>7.583564752939477</v>
      </c>
      <c r="G133" s="2">
        <f t="shared" si="13"/>
        <v>2261.9128290285985</v>
      </c>
      <c r="H133" s="2">
        <f t="shared" si="7"/>
        <v>2.8572407833760107</v>
      </c>
      <c r="I133" s="1">
        <f t="shared" si="8"/>
        <v>2</v>
      </c>
      <c r="J133" s="2">
        <f t="shared" si="9"/>
        <v>0.85751264979170827</v>
      </c>
      <c r="K133" s="10">
        <f t="shared" si="10"/>
        <v>18.212873043190335</v>
      </c>
    </row>
    <row r="134" spans="4:11" x14ac:dyDescent="0.3">
      <c r="D134" s="6">
        <v>129</v>
      </c>
      <c r="E134" s="2">
        <f t="shared" si="12"/>
        <v>8.5748546315013847</v>
      </c>
      <c r="F134" s="9">
        <f t="shared" si="11"/>
        <v>7.583829877315754</v>
      </c>
      <c r="G134" s="2">
        <f t="shared" si="13"/>
        <v>2254.3292642756592</v>
      </c>
      <c r="H134" s="2">
        <f t="shared" ref="H134:H197" si="14">B$10*(E134^B$6)*(F134^B$7)</f>
        <v>2.8572335848060693</v>
      </c>
      <c r="I134" s="1">
        <f t="shared" ref="I134:I197" si="15">B$9</f>
        <v>2</v>
      </c>
      <c r="J134" s="2">
        <f t="shared" ref="J134:J197" si="16">B$8*E134</f>
        <v>0.85748546315013852</v>
      </c>
      <c r="K134" s="10">
        <f t="shared" ref="K134:K197" si="17">(1/B$6)*(E134^((B$7-B$6)/B$7))*(B$9^((1-B$7)/B$7))</f>
        <v>18.213161761161693</v>
      </c>
    </row>
    <row r="135" spans="4:11" x14ac:dyDescent="0.3">
      <c r="D135" s="6">
        <v>130</v>
      </c>
      <c r="E135" s="2">
        <f t="shared" si="12"/>
        <v>8.5746027531573148</v>
      </c>
      <c r="F135" s="9">
        <f t="shared" ref="F135:F198" si="18">IF(G134&gt;K134,F134+((F134/(1-B$7))*(((B$8*(1-B$6))-((B$6*B$9)/E135)))),(B$9^(1/B$7))*(B$10^(-1/B$7))*(E135^(-B$6/B$7)))</f>
        <v>7.5840755259837804</v>
      </c>
      <c r="G135" s="2">
        <f t="shared" si="13"/>
        <v>2246.7454343983436</v>
      </c>
      <c r="H135" s="2">
        <f t="shared" si="14"/>
        <v>2.8572269153675771</v>
      </c>
      <c r="I135" s="1">
        <f t="shared" si="15"/>
        <v>2</v>
      </c>
      <c r="J135" s="2">
        <f t="shared" si="16"/>
        <v>0.85746027531573155</v>
      </c>
      <c r="K135" s="10">
        <f t="shared" si="17"/>
        <v>18.213429264360837</v>
      </c>
    </row>
    <row r="136" spans="4:11" x14ac:dyDescent="0.3">
      <c r="D136" s="6">
        <v>131</v>
      </c>
      <c r="E136" s="2">
        <f t="shared" ref="E136:E199" si="19">E135+H135-I135-J135</f>
        <v>8.5743693932091603</v>
      </c>
      <c r="F136" s="9">
        <f t="shared" si="18"/>
        <v>7.584303128583878</v>
      </c>
      <c r="G136" s="2">
        <f t="shared" ref="G136:G199" si="20">G135-F135</f>
        <v>2239.1613588723599</v>
      </c>
      <c r="H136" s="2">
        <f t="shared" si="14"/>
        <v>2.8572207361715138</v>
      </c>
      <c r="I136" s="1">
        <f t="shared" si="15"/>
        <v>2</v>
      </c>
      <c r="J136" s="2">
        <f t="shared" si="16"/>
        <v>0.85743693932091603</v>
      </c>
      <c r="K136" s="10">
        <f t="shared" si="17"/>
        <v>18.21367711092514</v>
      </c>
    </row>
    <row r="137" spans="4:11" x14ac:dyDescent="0.3">
      <c r="D137" s="6">
        <v>132</v>
      </c>
      <c r="E137" s="2">
        <f t="shared" si="19"/>
        <v>8.5741531900597572</v>
      </c>
      <c r="F137" s="9">
        <f t="shared" si="18"/>
        <v>7.5845140099561466</v>
      </c>
      <c r="G137" s="2">
        <f t="shared" si="20"/>
        <v>2231.5770557437759</v>
      </c>
      <c r="H137" s="2">
        <f t="shared" si="14"/>
        <v>2.857215011186335</v>
      </c>
      <c r="I137" s="1">
        <f t="shared" si="15"/>
        <v>2</v>
      </c>
      <c r="J137" s="2">
        <f t="shared" si="16"/>
        <v>0.85741531900597578</v>
      </c>
      <c r="K137" s="10">
        <f t="shared" si="17"/>
        <v>18.213906744653553</v>
      </c>
    </row>
    <row r="138" spans="4:11" x14ac:dyDescent="0.3">
      <c r="D138" s="6">
        <v>133</v>
      </c>
      <c r="E138" s="2">
        <f t="shared" si="19"/>
        <v>8.5739528822401176</v>
      </c>
      <c r="F138" s="9">
        <f t="shared" si="18"/>
        <v>7.5847093978024089</v>
      </c>
      <c r="G138" s="2">
        <f t="shared" si="20"/>
        <v>2223.9925417338195</v>
      </c>
      <c r="H138" s="2">
        <f t="shared" si="14"/>
        <v>2.8572097070281126</v>
      </c>
      <c r="I138" s="1">
        <f t="shared" si="15"/>
        <v>2</v>
      </c>
      <c r="J138" s="2">
        <f t="shared" si="16"/>
        <v>0.85739528822401179</v>
      </c>
      <c r="K138" s="10">
        <f t="shared" si="17"/>
        <v>18.214119503382733</v>
      </c>
    </row>
    <row r="139" spans="4:11" x14ac:dyDescent="0.3">
      <c r="D139" s="6">
        <v>134</v>
      </c>
      <c r="E139" s="2">
        <f t="shared" si="19"/>
        <v>8.5737673010442172</v>
      </c>
      <c r="F139" s="9">
        <f t="shared" si="18"/>
        <v>7.5848904297908906</v>
      </c>
      <c r="G139" s="2">
        <f t="shared" si="20"/>
        <v>2216.4078323360172</v>
      </c>
      <c r="H139" s="2">
        <f t="shared" si="14"/>
        <v>2.857204792766066</v>
      </c>
      <c r="I139" s="1">
        <f t="shared" si="15"/>
        <v>2</v>
      </c>
      <c r="J139" s="2">
        <f t="shared" si="16"/>
        <v>0.85737673010442172</v>
      </c>
      <c r="K139" s="10">
        <f t="shared" si="17"/>
        <v>18.214316626751607</v>
      </c>
    </row>
    <row r="140" spans="4:11" x14ac:dyDescent="0.3">
      <c r="D140" s="6">
        <v>135</v>
      </c>
      <c r="E140" s="2">
        <f t="shared" si="19"/>
        <v>8.5735953637058611</v>
      </c>
      <c r="F140" s="9">
        <f t="shared" si="18"/>
        <v>7.5850581601437517</v>
      </c>
      <c r="G140" s="2">
        <f t="shared" si="20"/>
        <v>2208.8229419062263</v>
      </c>
      <c r="H140" s="2">
        <f t="shared" si="14"/>
        <v>2.8572002397423746</v>
      </c>
      <c r="I140" s="1">
        <f t="shared" si="15"/>
        <v>2</v>
      </c>
      <c r="J140" s="2">
        <f t="shared" si="16"/>
        <v>0.85735953637058615</v>
      </c>
      <c r="K140" s="10">
        <f t="shared" si="17"/>
        <v>18.214499263398601</v>
      </c>
    </row>
    <row r="141" spans="4:11" x14ac:dyDescent="0.3">
      <c r="D141" s="6">
        <v>136</v>
      </c>
      <c r="E141" s="2">
        <f t="shared" si="19"/>
        <v>8.5734360670776493</v>
      </c>
      <c r="F141" s="9">
        <f t="shared" si="18"/>
        <v>7.585213565744767</v>
      </c>
      <c r="G141" s="2">
        <f t="shared" si="20"/>
        <v>2201.2378837460824</v>
      </c>
      <c r="H141" s="2">
        <f t="shared" si="14"/>
        <v>2.8571960214052079</v>
      </c>
      <c r="I141" s="1">
        <f t="shared" si="15"/>
        <v>2</v>
      </c>
      <c r="J141" s="2">
        <f t="shared" si="16"/>
        <v>0.85734360670776499</v>
      </c>
      <c r="K141" s="10">
        <f t="shared" si="17"/>
        <v>18.214668477632951</v>
      </c>
    </row>
    <row r="142" spans="4:11" x14ac:dyDescent="0.3">
      <c r="D142" s="6">
        <v>137</v>
      </c>
      <c r="E142" s="2">
        <f t="shared" si="19"/>
        <v>8.5732884817750925</v>
      </c>
      <c r="F142" s="9">
        <f t="shared" si="18"/>
        <v>7.5853575518017955</v>
      </c>
      <c r="G142" s="2">
        <f t="shared" si="20"/>
        <v>2193.6526701803377</v>
      </c>
      <c r="H142" s="2">
        <f t="shared" si="14"/>
        <v>2.8571921131540154</v>
      </c>
      <c r="I142" s="1">
        <f t="shared" si="15"/>
        <v>2</v>
      </c>
      <c r="J142" s="2">
        <f t="shared" si="16"/>
        <v>0.85732884817750932</v>
      </c>
      <c r="K142" s="10">
        <f t="shared" si="17"/>
        <v>18.214825255618138</v>
      </c>
    </row>
    <row r="143" spans="4:11" x14ac:dyDescent="0.3">
      <c r="D143" s="6">
        <v>138</v>
      </c>
      <c r="E143" s="2">
        <f t="shared" si="19"/>
        <v>8.5731517467515985</v>
      </c>
      <c r="F143" s="9">
        <f t="shared" si="18"/>
        <v>7.5854909570962397</v>
      </c>
      <c r="G143" s="2">
        <f t="shared" si="20"/>
        <v>2186.067312628536</v>
      </c>
      <c r="H143" s="2">
        <f t="shared" si="14"/>
        <v>2.8571884921961717</v>
      </c>
      <c r="I143" s="1">
        <f t="shared" si="15"/>
        <v>2</v>
      </c>
      <c r="J143" s="2">
        <f t="shared" si="16"/>
        <v>0.85731517467515994</v>
      </c>
      <c r="K143" s="10">
        <f t="shared" si="17"/>
        <v>18.214970511103058</v>
      </c>
    </row>
    <row r="144" spans="4:11" x14ac:dyDescent="0.3">
      <c r="D144" s="6">
        <v>139</v>
      </c>
      <c r="E144" s="2">
        <f t="shared" si="19"/>
        <v>8.5730250642726116</v>
      </c>
      <c r="F144" s="9">
        <f t="shared" si="18"/>
        <v>7.5856145588493913</v>
      </c>
      <c r="G144" s="2">
        <f t="shared" si="20"/>
        <v>2178.4818216714398</v>
      </c>
      <c r="H144" s="2">
        <f t="shared" si="14"/>
        <v>2.8571851374141515</v>
      </c>
      <c r="I144" s="1">
        <f t="shared" si="15"/>
        <v>2</v>
      </c>
      <c r="J144" s="2">
        <f t="shared" si="16"/>
        <v>0.85730250642726125</v>
      </c>
      <c r="K144" s="10">
        <f t="shared" si="17"/>
        <v>18.215105090733783</v>
      </c>
    </row>
    <row r="145" spans="4:11" x14ac:dyDescent="0.3">
      <c r="D145" s="6">
        <v>140</v>
      </c>
      <c r="E145" s="2">
        <f t="shared" si="19"/>
        <v>8.5729076952595005</v>
      </c>
      <c r="F145" s="9">
        <f t="shared" si="18"/>
        <v>7.5857290772334327</v>
      </c>
      <c r="G145" s="2">
        <f t="shared" si="20"/>
        <v>2170.8962071125902</v>
      </c>
      <c r="H145" s="2">
        <f t="shared" si="14"/>
        <v>2.8571820292424497</v>
      </c>
      <c r="I145" s="1">
        <f t="shared" si="15"/>
        <v>2</v>
      </c>
      <c r="J145" s="2">
        <f t="shared" si="16"/>
        <v>0.85729076952595007</v>
      </c>
      <c r="K145" s="10">
        <f t="shared" si="17"/>
        <v>18.215229778976497</v>
      </c>
    </row>
    <row r="146" spans="4:11" x14ac:dyDescent="0.3">
      <c r="D146" s="6">
        <v>141</v>
      </c>
      <c r="E146" s="2">
        <f t="shared" si="19"/>
        <v>8.5727989549760011</v>
      </c>
      <c r="F146" s="9">
        <f t="shared" si="18"/>
        <v>7.5858351795528751</v>
      </c>
      <c r="G146" s="2">
        <f t="shared" si="20"/>
        <v>2163.3104780353569</v>
      </c>
      <c r="H146" s="2">
        <f t="shared" si="14"/>
        <v>2.8571791495535486</v>
      </c>
      <c r="I146" s="1">
        <f t="shared" si="15"/>
        <v>2</v>
      </c>
      <c r="J146" s="2">
        <f t="shared" si="16"/>
        <v>0.8572798954976002</v>
      </c>
      <c r="K146" s="10">
        <f t="shared" si="17"/>
        <v>18.215345302679992</v>
      </c>
    </row>
    <row r="147" spans="4:11" x14ac:dyDescent="0.3">
      <c r="D147" s="6">
        <v>142</v>
      </c>
      <c r="E147" s="2">
        <f t="shared" si="19"/>
        <v>8.5726982090319499</v>
      </c>
      <c r="F147" s="9">
        <f t="shared" si="18"/>
        <v>7.5859334841203738</v>
      </c>
      <c r="G147" s="2">
        <f t="shared" si="20"/>
        <v>2155.7246428558042</v>
      </c>
      <c r="H147" s="2">
        <f t="shared" si="14"/>
        <v>2.857176481552254</v>
      </c>
      <c r="I147" s="1">
        <f t="shared" si="15"/>
        <v>2</v>
      </c>
      <c r="J147" s="2">
        <f t="shared" si="16"/>
        <v>0.85726982090319503</v>
      </c>
      <c r="K147" s="10">
        <f t="shared" si="17"/>
        <v>18.215452335303933</v>
      </c>
    </row>
    <row r="148" spans="4:11" x14ac:dyDescent="0.3">
      <c r="D148" s="6">
        <v>143</v>
      </c>
      <c r="E148" s="2">
        <f t="shared" si="19"/>
        <v>8.5726048696810082</v>
      </c>
      <c r="F148" s="9">
        <f t="shared" si="18"/>
        <v>7.5860245638491328</v>
      </c>
      <c r="G148" s="2">
        <f t="shared" si="20"/>
        <v>2148.1387093716839</v>
      </c>
      <c r="H148" s="2">
        <f t="shared" si="14"/>
        <v>2.8571740096777902</v>
      </c>
      <c r="I148" s="1">
        <f t="shared" si="15"/>
        <v>2</v>
      </c>
      <c r="J148" s="2">
        <f t="shared" si="16"/>
        <v>0.85726048696810087</v>
      </c>
      <c r="K148" s="10">
        <f t="shared" si="17"/>
        <v>18.215551500837396</v>
      </c>
    </row>
    <row r="149" spans="4:11" x14ac:dyDescent="0.3">
      <c r="D149" s="6">
        <v>144</v>
      </c>
      <c r="E149" s="2">
        <f t="shared" si="19"/>
        <v>8.5725183923906965</v>
      </c>
      <c r="F149" s="9">
        <f t="shared" si="18"/>
        <v>7.5861089495825214</v>
      </c>
      <c r="G149" s="2">
        <f t="shared" si="20"/>
        <v>2140.5526848078348</v>
      </c>
      <c r="H149" s="2">
        <f t="shared" si="14"/>
        <v>2.8571717195130932</v>
      </c>
      <c r="I149" s="1">
        <f t="shared" si="15"/>
        <v>2</v>
      </c>
      <c r="J149" s="2">
        <f t="shared" si="16"/>
        <v>0.85725183923906967</v>
      </c>
      <c r="K149" s="10">
        <f t="shared" si="17"/>
        <v>18.215643377430165</v>
      </c>
    </row>
    <row r="150" spans="4:11" x14ac:dyDescent="0.3">
      <c r="D150" s="6">
        <v>145</v>
      </c>
      <c r="E150" s="2">
        <f t="shared" si="19"/>
        <v>8.572438272664721</v>
      </c>
      <c r="F150" s="9">
        <f t="shared" si="18"/>
        <v>7.5861871331800321</v>
      </c>
      <c r="G150" s="2">
        <f t="shared" si="20"/>
        <v>2132.9665758582523</v>
      </c>
      <c r="H150" s="2">
        <f t="shared" si="14"/>
        <v>2.8571695977007603</v>
      </c>
      <c r="I150" s="1">
        <f t="shared" si="15"/>
        <v>2</v>
      </c>
      <c r="J150" s="2">
        <f t="shared" si="16"/>
        <v>0.85724382726647219</v>
      </c>
      <c r="K150" s="10">
        <f t="shared" si="17"/>
        <v>18.21572850075794</v>
      </c>
    </row>
    <row r="151" spans="4:11" x14ac:dyDescent="0.3">
      <c r="D151" s="6">
        <v>146</v>
      </c>
      <c r="E151" s="2">
        <f t="shared" si="19"/>
        <v>8.5723640430990091</v>
      </c>
      <c r="F151" s="9">
        <f t="shared" si="18"/>
        <v>7.5862595703773419</v>
      </c>
      <c r="G151" s="2">
        <f t="shared" si="20"/>
        <v>2125.3803887250724</v>
      </c>
      <c r="H151" s="2">
        <f t="shared" si="14"/>
        <v>2.8571676318651762</v>
      </c>
      <c r="I151" s="1">
        <f t="shared" si="15"/>
        <v>2</v>
      </c>
      <c r="J151" s="2">
        <f t="shared" si="16"/>
        <v>0.857236404309901</v>
      </c>
      <c r="K151" s="10">
        <f t="shared" si="17"/>
        <v>18.215807367140759</v>
      </c>
    </row>
    <row r="152" spans="4:11" x14ac:dyDescent="0.3">
      <c r="D152" s="6">
        <v>147</v>
      </c>
      <c r="E152" s="2">
        <f t="shared" si="19"/>
        <v>8.5722952706542834</v>
      </c>
      <c r="F152" s="9">
        <f t="shared" si="18"/>
        <v>7.5863266834369378</v>
      </c>
      <c r="G152" s="2">
        <f t="shared" si="20"/>
        <v>2117.7941291546949</v>
      </c>
      <c r="H152" s="2">
        <f t="shared" si="14"/>
        <v>2.8571658105403599</v>
      </c>
      <c r="I152" s="1">
        <f t="shared" si="15"/>
        <v>2</v>
      </c>
      <c r="J152" s="2">
        <f t="shared" si="16"/>
        <v>0.85722952706542843</v>
      </c>
      <c r="K152" s="10">
        <f t="shared" si="17"/>
        <v>18.215880436432773</v>
      </c>
    </row>
    <row r="153" spans="4:11" x14ac:dyDescent="0.3">
      <c r="D153" s="6">
        <v>148</v>
      </c>
      <c r="E153" s="2">
        <f t="shared" si="19"/>
        <v>8.5722315541292158</v>
      </c>
      <c r="F153" s="9">
        <f t="shared" si="18"/>
        <v>7.5863888636045935</v>
      </c>
      <c r="G153" s="2">
        <f t="shared" si="20"/>
        <v>2110.2078024712578</v>
      </c>
      <c r="H153" s="2">
        <f t="shared" si="14"/>
        <v>2.8571641231031126</v>
      </c>
      <c r="I153" s="1">
        <f t="shared" si="15"/>
        <v>2</v>
      </c>
      <c r="J153" s="2">
        <f t="shared" si="16"/>
        <v>0.8572231554129216</v>
      </c>
      <c r="K153" s="10">
        <f t="shared" si="17"/>
        <v>18.215948134700049</v>
      </c>
    </row>
    <row r="154" spans="4:11" x14ac:dyDescent="0.3">
      <c r="D154" s="6">
        <v>149</v>
      </c>
      <c r="E154" s="2">
        <f t="shared" si="19"/>
        <v>8.5721725218194074</v>
      </c>
      <c r="F154" s="9">
        <f t="shared" si="18"/>
        <v>7.5864464733858661</v>
      </c>
      <c r="G154" s="2">
        <f t="shared" si="20"/>
        <v>2102.6214136076533</v>
      </c>
      <c r="H154" s="2">
        <f t="shared" si="14"/>
        <v>2.8571625597110777</v>
      </c>
      <c r="I154" s="1">
        <f t="shared" si="15"/>
        <v>2</v>
      </c>
      <c r="J154" s="2">
        <f t="shared" si="16"/>
        <v>0.85721725218194078</v>
      </c>
      <c r="K154" s="10">
        <f t="shared" si="17"/>
        <v>18.216010856701949</v>
      </c>
    </row>
    <row r="155" spans="4:11" x14ac:dyDescent="0.3">
      <c r="D155" s="6">
        <v>150</v>
      </c>
      <c r="E155" s="2">
        <f t="shared" si="19"/>
        <v>8.572117829348544</v>
      </c>
      <c r="F155" s="9">
        <f t="shared" si="18"/>
        <v>7.5864998486557562</v>
      </c>
      <c r="G155" s="2">
        <f t="shared" si="20"/>
        <v>2095.0349671342674</v>
      </c>
      <c r="H155" s="2">
        <f t="shared" si="14"/>
        <v>2.8571611112453486</v>
      </c>
      <c r="I155" s="1">
        <f t="shared" si="15"/>
        <v>2</v>
      </c>
      <c r="J155" s="2">
        <f t="shared" si="16"/>
        <v>0.85721178293485445</v>
      </c>
      <c r="K155" s="10">
        <f t="shared" si="17"/>
        <v>18.216068968190481</v>
      </c>
    </row>
    <row r="156" spans="4:11" x14ac:dyDescent="0.3">
      <c r="D156" s="6">
        <v>151</v>
      </c>
      <c r="E156" s="2">
        <f t="shared" si="19"/>
        <v>8.5720671576590384</v>
      </c>
      <c r="F156" s="9">
        <f t="shared" si="18"/>
        <v>7.5865493006137292</v>
      </c>
      <c r="G156" s="2">
        <f t="shared" si="20"/>
        <v>2087.4484672856115</v>
      </c>
      <c r="H156" s="2">
        <f t="shared" si="14"/>
        <v>2.8571597692572999</v>
      </c>
      <c r="I156" s="1">
        <f t="shared" si="15"/>
        <v>2</v>
      </c>
      <c r="J156" s="2">
        <f t="shared" si="16"/>
        <v>0.8572067157659039</v>
      </c>
      <c r="K156" s="10">
        <f t="shared" si="17"/>
        <v>18.216122808040875</v>
      </c>
    </row>
    <row r="157" spans="4:11" x14ac:dyDescent="0.3">
      <c r="D157" s="6">
        <v>152</v>
      </c>
      <c r="E157" s="2">
        <f t="shared" si="19"/>
        <v>8.572020211150436</v>
      </c>
      <c r="F157" s="9">
        <f t="shared" si="18"/>
        <v>7.586595117595393</v>
      </c>
      <c r="G157" s="2">
        <f t="shared" si="20"/>
        <v>2079.8619179849979</v>
      </c>
      <c r="H157" s="2">
        <f t="shared" si="14"/>
        <v>2.8571585259193162</v>
      </c>
      <c r="I157" s="1">
        <f t="shared" si="15"/>
        <v>2</v>
      </c>
      <c r="J157" s="2">
        <f t="shared" si="16"/>
        <v>0.85720202111504362</v>
      </c>
      <c r="K157" s="10">
        <f t="shared" si="17"/>
        <v>18.216172690225832</v>
      </c>
    </row>
    <row r="158" spans="4:11" x14ac:dyDescent="0.3">
      <c r="D158" s="6">
        <v>153</v>
      </c>
      <c r="E158" s="2">
        <f t="shared" si="19"/>
        <v>8.5719767159547082</v>
      </c>
      <c r="F158" s="9">
        <f t="shared" si="18"/>
        <v>7.5866375667513237</v>
      </c>
      <c r="G158" s="2">
        <f t="shared" si="20"/>
        <v>2072.2753228674023</v>
      </c>
      <c r="H158" s="2">
        <f t="shared" si="14"/>
        <v>2.8571573739791507</v>
      </c>
      <c r="I158" s="1">
        <f t="shared" si="15"/>
        <v>2</v>
      </c>
      <c r="J158" s="2">
        <f t="shared" si="16"/>
        <v>0.85719767159547089</v>
      </c>
      <c r="K158" s="10">
        <f t="shared" si="17"/>
        <v>18.216218905644851</v>
      </c>
    </row>
    <row r="159" spans="4:11" x14ac:dyDescent="0.3">
      <c r="D159" s="6">
        <v>154</v>
      </c>
      <c r="E159" s="2">
        <f t="shared" si="19"/>
        <v>8.5719364183383888</v>
      </c>
      <c r="F159" s="9">
        <f t="shared" si="18"/>
        <v>7.5866768956027535</v>
      </c>
      <c r="G159" s="2">
        <f t="shared" si="20"/>
        <v>2064.6886853006508</v>
      </c>
      <c r="H159" s="2">
        <f t="shared" si="14"/>
        <v>2.8571563067176298</v>
      </c>
      <c r="I159" s="1">
        <f t="shared" si="15"/>
        <v>2</v>
      </c>
      <c r="J159" s="2">
        <f t="shared" si="16"/>
        <v>0.85719364183383895</v>
      </c>
      <c r="K159" s="10">
        <f t="shared" si="17"/>
        <v>18.216261723819276</v>
      </c>
    </row>
    <row r="160" spans="4:11" x14ac:dyDescent="0.3">
      <c r="D160" s="6">
        <v>155</v>
      </c>
      <c r="E160" s="2">
        <f t="shared" si="19"/>
        <v>8.5718990832221813</v>
      </c>
      <c r="F160" s="9">
        <f t="shared" si="18"/>
        <v>7.5867133334831358</v>
      </c>
      <c r="G160" s="2">
        <f t="shared" si="20"/>
        <v>2057.1020084050479</v>
      </c>
      <c r="H160" s="2">
        <f t="shared" si="14"/>
        <v>2.8571553179094726</v>
      </c>
      <c r="I160" s="1">
        <f t="shared" si="15"/>
        <v>2</v>
      </c>
      <c r="J160" s="2">
        <f t="shared" si="16"/>
        <v>0.8571899083222182</v>
      </c>
      <c r="K160" s="10">
        <f t="shared" si="17"/>
        <v>18.216301394462928</v>
      </c>
    </row>
    <row r="161" spans="4:11" x14ac:dyDescent="0.3">
      <c r="D161" s="6">
        <v>156</v>
      </c>
      <c r="E161" s="2">
        <f t="shared" si="19"/>
        <v>8.5718644928094374</v>
      </c>
      <c r="F161" s="9">
        <f t="shared" si="18"/>
        <v>7.5867470928739422</v>
      </c>
      <c r="G161" s="2">
        <f t="shared" si="20"/>
        <v>2049.5152950715647</v>
      </c>
      <c r="H161" s="2">
        <f t="shared" si="14"/>
        <v>2.8571544017869841</v>
      </c>
      <c r="I161" s="1">
        <f t="shared" si="15"/>
        <v>2</v>
      </c>
      <c r="J161" s="2">
        <f t="shared" si="16"/>
        <v>0.85718644928094379</v>
      </c>
      <c r="K161" s="10">
        <f t="shared" si="17"/>
        <v>18.216338148937329</v>
      </c>
    </row>
    <row r="162" spans="4:11" x14ac:dyDescent="0.3">
      <c r="D162" s="6">
        <v>157</v>
      </c>
      <c r="E162" s="2">
        <f t="shared" si="19"/>
        <v>8.5718324453154775</v>
      </c>
      <c r="F162" s="9">
        <f t="shared" si="18"/>
        <v>7.5867783706424339</v>
      </c>
      <c r="G162" s="2">
        <f t="shared" si="20"/>
        <v>2041.9285479786906</v>
      </c>
      <c r="H162" s="2">
        <f t="shared" si="14"/>
        <v>2.8571535530064192</v>
      </c>
      <c r="I162" s="1">
        <f t="shared" si="15"/>
        <v>2</v>
      </c>
      <c r="J162" s="2">
        <f t="shared" si="16"/>
        <v>0.85718324453154782</v>
      </c>
      <c r="K162" s="10">
        <f t="shared" si="17"/>
        <v>18.216372201600215</v>
      </c>
    </row>
    <row r="163" spans="4:11" x14ac:dyDescent="0.3">
      <c r="D163" s="6">
        <v>158</v>
      </c>
      <c r="E163" s="2">
        <f t="shared" si="19"/>
        <v>8.5718027537903492</v>
      </c>
      <c r="F163" s="9">
        <f t="shared" si="18"/>
        <v>7.5868073491885957</v>
      </c>
      <c r="G163" s="2">
        <f t="shared" si="20"/>
        <v>2034.3417696080483</v>
      </c>
      <c r="H163" s="2">
        <f t="shared" si="14"/>
        <v>2.8571527666168173</v>
      </c>
      <c r="I163" s="1">
        <f t="shared" si="15"/>
        <v>2</v>
      </c>
      <c r="J163" s="2">
        <f t="shared" si="16"/>
        <v>0.85718027537903496</v>
      </c>
      <c r="K163" s="10">
        <f t="shared" si="17"/>
        <v>18.216403751054873</v>
      </c>
    </row>
    <row r="164" spans="4:11" x14ac:dyDescent="0.3">
      <c r="D164" s="6">
        <v>159</v>
      </c>
      <c r="E164" s="2">
        <f t="shared" si="19"/>
        <v>8.5717752450281317</v>
      </c>
      <c r="F164" s="9">
        <f t="shared" si="18"/>
        <v>7.5868341975078817</v>
      </c>
      <c r="G164" s="2">
        <f t="shared" si="20"/>
        <v>2026.7549622588597</v>
      </c>
      <c r="H164" s="2">
        <f t="shared" si="14"/>
        <v>2.8571520380311299</v>
      </c>
      <c r="I164" s="1">
        <f t="shared" si="15"/>
        <v>2</v>
      </c>
      <c r="J164" s="2">
        <f t="shared" si="16"/>
        <v>0.85717752450281326</v>
      </c>
      <c r="K164" s="10">
        <f t="shared" si="17"/>
        <v>18.216432981307818</v>
      </c>
    </row>
    <row r="165" spans="4:11" x14ac:dyDescent="0.3">
      <c r="D165" s="6">
        <v>160</v>
      </c>
      <c r="E165" s="2">
        <f t="shared" si="19"/>
        <v>8.5717497585564484</v>
      </c>
      <c r="F165" s="9">
        <f t="shared" si="18"/>
        <v>7.5868590721759475</v>
      </c>
      <c r="G165" s="2">
        <f t="shared" si="20"/>
        <v>2019.1681280613518</v>
      </c>
      <c r="H165" s="2">
        <f t="shared" si="14"/>
        <v>2.8571513629994629</v>
      </c>
      <c r="I165" s="1">
        <f t="shared" si="15"/>
        <v>2</v>
      </c>
      <c r="J165" s="2">
        <f t="shared" si="16"/>
        <v>0.85717497585564484</v>
      </c>
      <c r="K165" s="10">
        <f t="shared" si="17"/>
        <v>18.216460062841421</v>
      </c>
    </row>
    <row r="166" spans="4:11" x14ac:dyDescent="0.3">
      <c r="D166" s="6">
        <v>161</v>
      </c>
      <c r="E166" s="2">
        <f t="shared" si="19"/>
        <v>8.5717261457002678</v>
      </c>
      <c r="F166" s="9">
        <f t="shared" si="18"/>
        <v>7.5868821182610819</v>
      </c>
      <c r="G166" s="2">
        <f t="shared" si="20"/>
        <v>2011.5812689891759</v>
      </c>
      <c r="H166" s="2">
        <f t="shared" si="14"/>
        <v>2.8571507375842988</v>
      </c>
      <c r="I166" s="1">
        <f t="shared" si="15"/>
        <v>2</v>
      </c>
      <c r="J166" s="2">
        <f t="shared" si="16"/>
        <v>0.8571726145700268</v>
      </c>
      <c r="K166" s="10">
        <f t="shared" si="17"/>
        <v>18.216485153607739</v>
      </c>
    </row>
    <row r="167" spans="4:11" x14ac:dyDescent="0.3">
      <c r="D167" s="6">
        <v>162</v>
      </c>
      <c r="E167" s="2">
        <f t="shared" si="19"/>
        <v>8.5717042687145391</v>
      </c>
      <c r="F167" s="9">
        <f t="shared" si="18"/>
        <v>7.5869034701696458</v>
      </c>
      <c r="G167" s="2">
        <f t="shared" si="20"/>
        <v>2003.9943868709149</v>
      </c>
      <c r="H167" s="2">
        <f t="shared" si="14"/>
        <v>2.8571501581375207</v>
      </c>
      <c r="I167" s="1">
        <f t="shared" si="15"/>
        <v>2</v>
      </c>
      <c r="J167" s="2">
        <f t="shared" si="16"/>
        <v>0.85717042687145395</v>
      </c>
      <c r="K167" s="10">
        <f t="shared" si="17"/>
        <v>18.216508399949362</v>
      </c>
    </row>
    <row r="168" spans="4:11" x14ac:dyDescent="0.3">
      <c r="D168" s="6">
        <v>163</v>
      </c>
      <c r="E168" s="2">
        <f t="shared" si="19"/>
        <v>8.5716839999806052</v>
      </c>
      <c r="F168" s="9">
        <f t="shared" si="18"/>
        <v>7.5869232524294308</v>
      </c>
      <c r="G168" s="2">
        <f t="shared" si="20"/>
        <v>1996.4074834007454</v>
      </c>
      <c r="H168" s="2">
        <f t="shared" si="14"/>
        <v>2.8571496212791447</v>
      </c>
      <c r="I168" s="1">
        <f t="shared" si="15"/>
        <v>2</v>
      </c>
      <c r="J168" s="2">
        <f t="shared" si="16"/>
        <v>0.8571683999980606</v>
      </c>
      <c r="K168" s="10">
        <f t="shared" si="17"/>
        <v>18.216529937452599</v>
      </c>
    </row>
    <row r="169" spans="4:11" x14ac:dyDescent="0.3">
      <c r="D169" s="6">
        <v>164</v>
      </c>
      <c r="E169" s="2">
        <f t="shared" si="19"/>
        <v>8.5716652212616893</v>
      </c>
      <c r="F169" s="9">
        <f t="shared" si="18"/>
        <v>7.5869415804154849</v>
      </c>
      <c r="G169" s="2">
        <f t="shared" si="20"/>
        <v>1988.820560148316</v>
      </c>
      <c r="H169" s="2">
        <f t="shared" si="14"/>
        <v>2.8571491238776012</v>
      </c>
      <c r="I169" s="1">
        <f t="shared" si="15"/>
        <v>2</v>
      </c>
      <c r="J169" s="2">
        <f t="shared" si="16"/>
        <v>0.85716652212616895</v>
      </c>
      <c r="K169" s="10">
        <f t="shared" si="17"/>
        <v>18.216549891737973</v>
      </c>
    </row>
    <row r="170" spans="4:11" x14ac:dyDescent="0.3">
      <c r="D170" s="6">
        <v>165</v>
      </c>
      <c r="E170" s="2">
        <f t="shared" si="19"/>
        <v>8.5716478230131212</v>
      </c>
      <c r="F170" s="9">
        <f t="shared" si="18"/>
        <v>7.5869585610226329</v>
      </c>
      <c r="G170" s="2">
        <f t="shared" si="20"/>
        <v>1981.2336185679005</v>
      </c>
      <c r="H170" s="2">
        <f t="shared" si="14"/>
        <v>2.8571486630314697</v>
      </c>
      <c r="I170" s="1">
        <f t="shared" si="15"/>
        <v>2</v>
      </c>
      <c r="J170" s="2">
        <f t="shared" si="16"/>
        <v>0.85716478230131221</v>
      </c>
      <c r="K170" s="10">
        <f t="shared" si="17"/>
        <v>18.216568379192704</v>
      </c>
    </row>
    <row r="171" spans="4:11" x14ac:dyDescent="0.3">
      <c r="D171" s="6">
        <v>166</v>
      </c>
      <c r="E171" s="2">
        <f t="shared" si="19"/>
        <v>8.5716317037432788</v>
      </c>
      <c r="F171" s="9">
        <f t="shared" si="18"/>
        <v>7.5869742932885993</v>
      </c>
      <c r="G171" s="2">
        <f t="shared" si="20"/>
        <v>1973.6466600068779</v>
      </c>
      <c r="H171" s="2">
        <f t="shared" si="14"/>
        <v>2.8571482360525584</v>
      </c>
      <c r="I171" s="1">
        <f t="shared" si="15"/>
        <v>2</v>
      </c>
      <c r="J171" s="2">
        <f t="shared" si="16"/>
        <v>0.85716317037432788</v>
      </c>
      <c r="K171" s="10">
        <f t="shared" si="17"/>
        <v>18.21658550764931</v>
      </c>
    </row>
    <row r="172" spans="4:11" x14ac:dyDescent="0.3">
      <c r="D172" s="6">
        <v>167</v>
      </c>
      <c r="E172" s="2">
        <f t="shared" si="19"/>
        <v>8.5716167694215102</v>
      </c>
      <c r="F172" s="9">
        <f t="shared" si="18"/>
        <v>7.5869888689713587</v>
      </c>
      <c r="G172" s="2">
        <f t="shared" si="20"/>
        <v>1966.0596857135893</v>
      </c>
      <c r="H172" s="2">
        <f t="shared" si="14"/>
        <v>2.8571478404502226</v>
      </c>
      <c r="I172" s="1">
        <f t="shared" si="15"/>
        <v>2</v>
      </c>
      <c r="J172" s="2">
        <f t="shared" si="16"/>
        <v>0.85716167694215106</v>
      </c>
      <c r="K172" s="10">
        <f t="shared" si="17"/>
        <v>18.216601377014346</v>
      </c>
    </row>
    <row r="173" spans="4:11" x14ac:dyDescent="0.3">
      <c r="D173" s="6">
        <v>168</v>
      </c>
      <c r="E173" s="2">
        <f t="shared" si="19"/>
        <v>8.5716029329295811</v>
      </c>
      <c r="F173" s="9">
        <f t="shared" si="18"/>
        <v>7.5870023730840721</v>
      </c>
      <c r="G173" s="2">
        <f t="shared" si="20"/>
        <v>1958.472696844618</v>
      </c>
      <c r="H173" s="2">
        <f t="shared" si="14"/>
        <v>2.8571474739168368</v>
      </c>
      <c r="I173" s="1">
        <f t="shared" si="15"/>
        <v>2</v>
      </c>
      <c r="J173" s="2">
        <f t="shared" si="16"/>
        <v>0.85716029329295818</v>
      </c>
      <c r="K173" s="10">
        <f t="shared" si="17"/>
        <v>18.21661607985104</v>
      </c>
    </row>
    <row r="174" spans="4:11" x14ac:dyDescent="0.3">
      <c r="D174" s="6">
        <v>169</v>
      </c>
      <c r="E174" s="2">
        <f t="shared" si="19"/>
        <v>8.5715901135534605</v>
      </c>
      <c r="F174" s="9">
        <f t="shared" si="18"/>
        <v>7.5870148843907268</v>
      </c>
      <c r="G174" s="2">
        <f t="shared" si="20"/>
        <v>1950.885694471534</v>
      </c>
      <c r="H174" s="2">
        <f t="shared" si="14"/>
        <v>2.8571471343143404</v>
      </c>
      <c r="I174" s="1">
        <f t="shared" si="15"/>
        <v>2</v>
      </c>
      <c r="J174" s="2">
        <f t="shared" si="16"/>
        <v>0.85715901135534611</v>
      </c>
      <c r="K174" s="10">
        <f t="shared" si="17"/>
        <v>18.216629701918979</v>
      </c>
    </row>
    <row r="175" spans="4:11" x14ac:dyDescent="0.3">
      <c r="D175" s="6">
        <v>170</v>
      </c>
      <c r="E175" s="2">
        <f t="shared" si="19"/>
        <v>8.5715782365124547</v>
      </c>
      <c r="F175" s="9">
        <f t="shared" si="18"/>
        <v>7.5870264758653567</v>
      </c>
      <c r="G175" s="2">
        <f t="shared" si="20"/>
        <v>1943.2986795871432</v>
      </c>
      <c r="H175" s="2">
        <f t="shared" si="14"/>
        <v>2.8571468196617582</v>
      </c>
      <c r="I175" s="1">
        <f t="shared" si="15"/>
        <v>2</v>
      </c>
      <c r="J175" s="2">
        <f t="shared" si="16"/>
        <v>0.85715782365124549</v>
      </c>
      <c r="K175" s="10">
        <f t="shared" si="17"/>
        <v>18.216642322674289</v>
      </c>
    </row>
    <row r="176" spans="4:11" x14ac:dyDescent="0.3">
      <c r="D176" s="6">
        <v>171</v>
      </c>
      <c r="E176" s="2">
        <f t="shared" si="19"/>
        <v>8.5715672325229662</v>
      </c>
      <c r="F176" s="9">
        <f t="shared" si="18"/>
        <v>7.5870372151175269</v>
      </c>
      <c r="G176" s="2">
        <f t="shared" si="20"/>
        <v>1935.7116531112779</v>
      </c>
      <c r="H176" s="2">
        <f t="shared" si="14"/>
        <v>2.8571465281236539</v>
      </c>
      <c r="I176" s="1">
        <f t="shared" si="15"/>
        <v>2</v>
      </c>
      <c r="J176" s="2">
        <f t="shared" si="16"/>
        <v>0.85715672325229664</v>
      </c>
      <c r="K176" s="10">
        <f t="shared" si="17"/>
        <v>18.216654015732914</v>
      </c>
    </row>
    <row r="177" spans="4:11" x14ac:dyDescent="0.3">
      <c r="D177" s="6">
        <v>172</v>
      </c>
      <c r="E177" s="2">
        <f t="shared" si="19"/>
        <v>8.5715570373943226</v>
      </c>
      <c r="F177" s="9">
        <f t="shared" si="18"/>
        <v>7.5870471647865481</v>
      </c>
      <c r="G177" s="2">
        <f t="shared" si="20"/>
        <v>1928.1246158961603</v>
      </c>
      <c r="H177" s="2">
        <f t="shared" si="14"/>
        <v>2.8571462579994193</v>
      </c>
      <c r="I177" s="1">
        <f t="shared" si="15"/>
        <v>2</v>
      </c>
      <c r="J177" s="2">
        <f t="shared" si="16"/>
        <v>0.85715570373943228</v>
      </c>
      <c r="K177" s="10">
        <f t="shared" si="17"/>
        <v>18.216664849299974</v>
      </c>
    </row>
    <row r="178" spans="4:11" x14ac:dyDescent="0.3">
      <c r="D178" s="6">
        <v>173</v>
      </c>
      <c r="E178" s="2">
        <f t="shared" si="19"/>
        <v>8.5715475916543102</v>
      </c>
      <c r="F178" s="9">
        <f t="shared" si="18"/>
        <v>7.5870563829067246</v>
      </c>
      <c r="G178" s="2">
        <f t="shared" si="20"/>
        <v>1920.5375687313738</v>
      </c>
      <c r="H178" s="2">
        <f t="shared" si="14"/>
        <v>2.8571460077133555</v>
      </c>
      <c r="I178" s="1">
        <f t="shared" si="15"/>
        <v>2</v>
      </c>
      <c r="J178" s="2">
        <f t="shared" si="16"/>
        <v>0.85715475916543105</v>
      </c>
      <c r="K178" s="10">
        <f t="shared" si="17"/>
        <v>18.2166748865675</v>
      </c>
    </row>
    <row r="179" spans="4:11" x14ac:dyDescent="0.3">
      <c r="D179" s="6">
        <v>174</v>
      </c>
      <c r="E179" s="2">
        <f t="shared" si="19"/>
        <v>8.5715388402022352</v>
      </c>
      <c r="F179" s="9">
        <f t="shared" si="18"/>
        <v>7.5870649232457623</v>
      </c>
      <c r="G179" s="2">
        <f t="shared" si="20"/>
        <v>1912.9505123484671</v>
      </c>
      <c r="H179" s="2">
        <f t="shared" si="14"/>
        <v>2.857145775805483</v>
      </c>
      <c r="I179" s="1">
        <f t="shared" si="15"/>
        <v>2</v>
      </c>
      <c r="J179" s="2">
        <f t="shared" si="16"/>
        <v>0.85715388402022352</v>
      </c>
      <c r="K179" s="10">
        <f t="shared" si="17"/>
        <v>18.216684186082997</v>
      </c>
    </row>
    <row r="180" spans="4:11" x14ac:dyDescent="0.3">
      <c r="D180" s="6">
        <v>175</v>
      </c>
      <c r="E180" s="2">
        <f t="shared" si="19"/>
        <v>8.5715307319874938</v>
      </c>
      <c r="F180" s="9">
        <f t="shared" si="18"/>
        <v>7.5870728356183035</v>
      </c>
      <c r="G180" s="2">
        <f t="shared" si="20"/>
        <v>1905.3634474252212</v>
      </c>
      <c r="H180" s="2">
        <f t="shared" si="14"/>
        <v>2.8571455609230245</v>
      </c>
      <c r="I180" s="1">
        <f t="shared" si="15"/>
        <v>2</v>
      </c>
      <c r="J180" s="2">
        <f t="shared" si="16"/>
        <v>0.85715307319874945</v>
      </c>
      <c r="K180" s="10">
        <f t="shared" si="17"/>
        <v>18.216692802090858</v>
      </c>
    </row>
    <row r="181" spans="4:11" x14ac:dyDescent="0.3">
      <c r="D181" s="6">
        <v>176</v>
      </c>
      <c r="E181" s="2">
        <f t="shared" si="19"/>
        <v>8.5715232197117697</v>
      </c>
      <c r="F181" s="9">
        <f t="shared" si="18"/>
        <v>7.5870801661764196</v>
      </c>
      <c r="G181" s="2">
        <f t="shared" si="20"/>
        <v>1897.7763745896029</v>
      </c>
      <c r="H181" s="2">
        <f t="shared" si="14"/>
        <v>2.8571453618125178</v>
      </c>
      <c r="I181" s="1">
        <f t="shared" si="15"/>
        <v>2</v>
      </c>
      <c r="J181" s="2">
        <f t="shared" si="16"/>
        <v>0.85715232197117697</v>
      </c>
      <c r="K181" s="10">
        <f t="shared" si="17"/>
        <v>18.216700784848744</v>
      </c>
    </row>
    <row r="182" spans="4:11" x14ac:dyDescent="0.3">
      <c r="D182" s="6">
        <v>177</v>
      </c>
      <c r="E182" s="2">
        <f t="shared" si="19"/>
        <v>8.5715162595531105</v>
      </c>
      <c r="F182" s="9">
        <f t="shared" si="18"/>
        <v>7.5870869576787516</v>
      </c>
      <c r="G182" s="2">
        <f t="shared" si="20"/>
        <v>1890.1892944234264</v>
      </c>
      <c r="H182" s="2">
        <f t="shared" si="14"/>
        <v>2.8571451773124967</v>
      </c>
      <c r="I182" s="1">
        <f t="shared" si="15"/>
        <v>2</v>
      </c>
      <c r="J182" s="2">
        <f t="shared" si="16"/>
        <v>0.85715162595531114</v>
      </c>
      <c r="K182" s="10">
        <f t="shared" si="17"/>
        <v>18.216708180920694</v>
      </c>
    </row>
    <row r="183" spans="4:11" x14ac:dyDescent="0.3">
      <c r="D183" s="6">
        <v>178</v>
      </c>
      <c r="E183" s="2">
        <f t="shared" si="19"/>
        <v>8.5715098109102961</v>
      </c>
      <c r="F183" s="9">
        <f t="shared" si="18"/>
        <v>7.5870932497398655</v>
      </c>
      <c r="G183" s="2">
        <f t="shared" si="20"/>
        <v>1882.6022074657476</v>
      </c>
      <c r="H183" s="2">
        <f t="shared" si="14"/>
        <v>2.8571450063467241</v>
      </c>
      <c r="I183" s="1">
        <f t="shared" si="15"/>
        <v>2</v>
      </c>
      <c r="J183" s="2">
        <f t="shared" si="16"/>
        <v>0.85715098109102961</v>
      </c>
      <c r="K183" s="10">
        <f t="shared" si="17"/>
        <v>18.216715033448711</v>
      </c>
    </row>
    <row r="184" spans="4:11" x14ac:dyDescent="0.3">
      <c r="D184" s="6">
        <v>179</v>
      </c>
      <c r="E184" s="2">
        <f t="shared" si="19"/>
        <v>8.5715038361659897</v>
      </c>
      <c r="F184" s="9">
        <f t="shared" si="18"/>
        <v>7.5870990790612787</v>
      </c>
      <c r="G184" s="2">
        <f t="shared" si="20"/>
        <v>1875.0151142160078</v>
      </c>
      <c r="H184" s="2">
        <f t="shared" si="14"/>
        <v>2.8571448479179113</v>
      </c>
      <c r="I184" s="1">
        <f t="shared" si="15"/>
        <v>2</v>
      </c>
      <c r="J184" s="2">
        <f t="shared" si="16"/>
        <v>0.85715038361659901</v>
      </c>
      <c r="K184" s="10">
        <f t="shared" si="17"/>
        <v>18.216721382404362</v>
      </c>
    </row>
    <row r="185" spans="4:11" x14ac:dyDescent="0.3">
      <c r="D185" s="6">
        <v>180</v>
      </c>
      <c r="E185" s="2">
        <f t="shared" si="19"/>
        <v>8.5714983004673027</v>
      </c>
      <c r="F185" s="9">
        <f t="shared" si="18"/>
        <v>7.5871044796455012</v>
      </c>
      <c r="G185" s="2">
        <f t="shared" si="20"/>
        <v>1867.4280151369464</v>
      </c>
      <c r="H185" s="2">
        <f t="shared" si="14"/>
        <v>2.8571447011018987</v>
      </c>
      <c r="I185" s="1">
        <f t="shared" si="15"/>
        <v>2</v>
      </c>
      <c r="J185" s="2">
        <f t="shared" si="16"/>
        <v>0.85714983004673029</v>
      </c>
      <c r="K185" s="10">
        <f t="shared" si="17"/>
        <v>18.216727264821927</v>
      </c>
    </row>
    <row r="186" spans="4:11" x14ac:dyDescent="0.3">
      <c r="D186" s="6">
        <v>181</v>
      </c>
      <c r="E186" s="2">
        <f t="shared" si="19"/>
        <v>8.5714931715224711</v>
      </c>
      <c r="F186" s="9">
        <f t="shared" si="18"/>
        <v>7.5871094829943404</v>
      </c>
      <c r="G186" s="2">
        <f t="shared" si="20"/>
        <v>1859.840910657301</v>
      </c>
      <c r="H186" s="2">
        <f t="shared" si="14"/>
        <v>2.8571445650422671</v>
      </c>
      <c r="I186" s="1">
        <f t="shared" si="15"/>
        <v>2</v>
      </c>
      <c r="J186" s="2">
        <f t="shared" si="16"/>
        <v>0.85714931715224718</v>
      </c>
      <c r="K186" s="10">
        <f t="shared" si="17"/>
        <v>18.216732715014402</v>
      </c>
    </row>
    <row r="187" spans="4:11" x14ac:dyDescent="0.3">
      <c r="D187" s="6">
        <v>182</v>
      </c>
      <c r="E187" s="2">
        <f t="shared" si="19"/>
        <v>8.571488419412491</v>
      </c>
      <c r="F187" s="9">
        <f t="shared" si="18"/>
        <v>7.5871141182926234</v>
      </c>
      <c r="G187" s="2">
        <f t="shared" si="20"/>
        <v>1852.2538011743068</v>
      </c>
      <c r="H187" s="2">
        <f t="shared" si="14"/>
        <v>2.8571444389453409</v>
      </c>
      <c r="I187" s="1">
        <f t="shared" si="15"/>
        <v>2</v>
      </c>
      <c r="J187" s="2">
        <f t="shared" si="16"/>
        <v>0.85714884194124918</v>
      </c>
      <c r="K187" s="10">
        <f t="shared" si="17"/>
        <v>18.216737764773626</v>
      </c>
    </row>
    <row r="188" spans="4:11" x14ac:dyDescent="0.3">
      <c r="D188" s="6">
        <v>183</v>
      </c>
      <c r="E188" s="2">
        <f t="shared" si="19"/>
        <v>8.5714840164165818</v>
      </c>
      <c r="F188" s="9">
        <f t="shared" si="18"/>
        <v>7.5871184125784108</v>
      </c>
      <c r="G188" s="2">
        <f t="shared" si="20"/>
        <v>1844.6666870560141</v>
      </c>
      <c r="H188" s="2">
        <f t="shared" si="14"/>
        <v>2.8571443220755621</v>
      </c>
      <c r="I188" s="1">
        <f t="shared" si="15"/>
        <v>2</v>
      </c>
      <c r="J188" s="2">
        <f t="shared" si="16"/>
        <v>0.85714840164165818</v>
      </c>
      <c r="K188" s="10">
        <f t="shared" si="17"/>
        <v>18.216742443555699</v>
      </c>
    </row>
    <row r="189" spans="4:11" x14ac:dyDescent="0.3">
      <c r="D189" s="6">
        <v>184</v>
      </c>
      <c r="E189" s="2">
        <f t="shared" si="19"/>
        <v>8.571479936850487</v>
      </c>
      <c r="F189" s="9">
        <f t="shared" si="18"/>
        <v>7.5871223909006913</v>
      </c>
      <c r="G189" s="2">
        <f t="shared" si="20"/>
        <v>1837.0795686434358</v>
      </c>
      <c r="H189" s="2">
        <f t="shared" si="14"/>
        <v>2.8571442137511944</v>
      </c>
      <c r="I189" s="1">
        <f t="shared" si="15"/>
        <v>2</v>
      </c>
      <c r="J189" s="2">
        <f t="shared" si="16"/>
        <v>0.85714799368504879</v>
      </c>
      <c r="K189" s="10">
        <f t="shared" si="17"/>
        <v>18.216746778652816</v>
      </c>
    </row>
    <row r="190" spans="4:11" x14ac:dyDescent="0.3">
      <c r="D190" s="6">
        <v>185</v>
      </c>
      <c r="E190" s="2">
        <f t="shared" si="19"/>
        <v>8.5714761569166331</v>
      </c>
      <c r="F190" s="9">
        <f t="shared" si="18"/>
        <v>7.5871260764654753</v>
      </c>
      <c r="G190" s="2">
        <f t="shared" si="20"/>
        <v>1829.492446252535</v>
      </c>
      <c r="H190" s="2">
        <f t="shared" si="14"/>
        <v>2.8571441133403499</v>
      </c>
      <c r="I190" s="1">
        <f t="shared" si="15"/>
        <v>2</v>
      </c>
      <c r="J190" s="2">
        <f t="shared" si="16"/>
        <v>0.85714761569166331</v>
      </c>
      <c r="K190" s="10">
        <f t="shared" si="17"/>
        <v>18.216750795352453</v>
      </c>
    </row>
    <row r="191" spans="4:11" x14ac:dyDescent="0.3">
      <c r="D191" s="6">
        <v>186</v>
      </c>
      <c r="E191" s="2">
        <f t="shared" si="19"/>
        <v>8.5714726545653193</v>
      </c>
      <c r="F191" s="9">
        <f t="shared" si="18"/>
        <v>7.5871294907711446</v>
      </c>
      <c r="G191" s="2">
        <f t="shared" si="20"/>
        <v>1821.9053201760696</v>
      </c>
      <c r="H191" s="2">
        <f t="shared" si="14"/>
        <v>2.8571440202573029</v>
      </c>
      <c r="I191" s="1">
        <f t="shared" si="15"/>
        <v>2</v>
      </c>
      <c r="J191" s="2">
        <f t="shared" si="16"/>
        <v>0.85714726545653197</v>
      </c>
      <c r="K191" s="10">
        <f t="shared" si="17"/>
        <v>18.216754517084826</v>
      </c>
    </row>
    <row r="192" spans="4:11" x14ac:dyDescent="0.3">
      <c r="D192" s="6">
        <v>187</v>
      </c>
      <c r="E192" s="2">
        <f t="shared" si="19"/>
        <v>8.5714694093660899</v>
      </c>
      <c r="F192" s="9">
        <f t="shared" si="18"/>
        <v>7.5871326537338426</v>
      </c>
      <c r="G192" s="2">
        <f t="shared" si="20"/>
        <v>1814.3181906852985</v>
      </c>
      <c r="H192" s="2">
        <f t="shared" si="14"/>
        <v>2.8571439339590712</v>
      </c>
      <c r="I192" s="1">
        <f t="shared" si="15"/>
        <v>2</v>
      </c>
      <c r="J192" s="2">
        <f t="shared" si="16"/>
        <v>0.85714694093660904</v>
      </c>
      <c r="K192" s="10">
        <f t="shared" si="17"/>
        <v>18.216757965559605</v>
      </c>
    </row>
    <row r="193" spans="4:11" x14ac:dyDescent="0.3">
      <c r="D193" s="6">
        <v>188</v>
      </c>
      <c r="E193" s="2">
        <f t="shared" si="19"/>
        <v>8.5714664023885518</v>
      </c>
      <c r="F193" s="9">
        <f t="shared" si="18"/>
        <v>7.5871355838036347</v>
      </c>
      <c r="G193" s="2">
        <f t="shared" si="20"/>
        <v>1806.7310580315648</v>
      </c>
      <c r="H193" s="2">
        <f t="shared" si="14"/>
        <v>2.8571438539422522</v>
      </c>
      <c r="I193" s="1">
        <f t="shared" si="15"/>
        <v>2</v>
      </c>
      <c r="J193" s="2">
        <f t="shared" si="16"/>
        <v>0.85714664023885523</v>
      </c>
      <c r="K193" s="10">
        <f t="shared" si="17"/>
        <v>18.216761160892503</v>
      </c>
    </row>
    <row r="194" spans="4:11" x14ac:dyDescent="0.3">
      <c r="D194" s="6">
        <v>189</v>
      </c>
      <c r="E194" s="2">
        <f t="shared" si="19"/>
        <v>8.5714636160919486</v>
      </c>
      <c r="F194" s="9">
        <f t="shared" si="18"/>
        <v>7.5871382980721238</v>
      </c>
      <c r="G194" s="2">
        <f t="shared" si="20"/>
        <v>1799.143922447761</v>
      </c>
      <c r="H194" s="2">
        <f t="shared" si="14"/>
        <v>2.8571437797400816</v>
      </c>
      <c r="I194" s="1">
        <f t="shared" si="15"/>
        <v>2</v>
      </c>
      <c r="J194" s="2">
        <f t="shared" si="16"/>
        <v>0.85714636160919488</v>
      </c>
      <c r="K194" s="10">
        <f t="shared" si="17"/>
        <v>18.216764121722644</v>
      </c>
    </row>
    <row r="195" spans="4:11" x14ac:dyDescent="0.3">
      <c r="D195" s="6">
        <v>190</v>
      </c>
      <c r="E195" s="2">
        <f t="shared" si="19"/>
        <v>8.5714610342228355</v>
      </c>
      <c r="F195" s="9">
        <f t="shared" si="18"/>
        <v>7.5871408123721373</v>
      </c>
      <c r="G195" s="2">
        <f t="shared" si="20"/>
        <v>1791.5567841496888</v>
      </c>
      <c r="H195" s="2">
        <f t="shared" si="14"/>
        <v>2.8571437109197171</v>
      </c>
      <c r="I195" s="1">
        <f t="shared" si="15"/>
        <v>2</v>
      </c>
      <c r="J195" s="2">
        <f t="shared" si="16"/>
        <v>0.85714610342228359</v>
      </c>
      <c r="K195" s="10">
        <f t="shared" si="17"/>
        <v>18.216766865321251</v>
      </c>
    </row>
    <row r="196" spans="4:11" x14ac:dyDescent="0.3">
      <c r="D196" s="6">
        <v>191</v>
      </c>
      <c r="E196" s="2">
        <f t="shared" si="19"/>
        <v>8.5714586417202678</v>
      </c>
      <c r="F196" s="9">
        <f t="shared" si="18"/>
        <v>7.5871431413700776</v>
      </c>
      <c r="G196" s="2">
        <f t="shared" si="20"/>
        <v>1783.9696433373167</v>
      </c>
      <c r="H196" s="2">
        <f t="shared" si="14"/>
        <v>2.8571436470797069</v>
      </c>
      <c r="I196" s="1">
        <f t="shared" si="15"/>
        <v>2</v>
      </c>
      <c r="J196" s="2">
        <f t="shared" si="16"/>
        <v>0.85714586417202687</v>
      </c>
      <c r="K196" s="10">
        <f t="shared" si="17"/>
        <v>18.216769407692407</v>
      </c>
    </row>
    <row r="197" spans="4:11" x14ac:dyDescent="0.3">
      <c r="D197" s="6">
        <v>192</v>
      </c>
      <c r="E197" s="2">
        <f t="shared" si="19"/>
        <v>8.5714564246279483</v>
      </c>
      <c r="F197" s="9">
        <f t="shared" si="18"/>
        <v>7.5871452986514676</v>
      </c>
      <c r="G197" s="2">
        <f t="shared" si="20"/>
        <v>1776.3825001959467</v>
      </c>
      <c r="H197" s="2">
        <f t="shared" si="14"/>
        <v>2.8571435878476539</v>
      </c>
      <c r="I197" s="1">
        <f t="shared" si="15"/>
        <v>2</v>
      </c>
      <c r="J197" s="2">
        <f t="shared" si="16"/>
        <v>0.8571456424627949</v>
      </c>
      <c r="K197" s="10">
        <f t="shared" si="17"/>
        <v>18.216771763666408</v>
      </c>
    </row>
    <row r="198" spans="4:11" x14ac:dyDescent="0.3">
      <c r="D198" s="6">
        <v>193</v>
      </c>
      <c r="E198" s="2">
        <f t="shared" si="19"/>
        <v>8.5714543700128072</v>
      </c>
      <c r="F198" s="9">
        <f t="shared" si="18"/>
        <v>7.5871472968001923</v>
      </c>
      <c r="G198" s="2">
        <f t="shared" si="20"/>
        <v>1768.7953548972953</v>
      </c>
      <c r="H198" s="2">
        <f t="shared" ref="H198:H261" si="21">B$10*(E198^B$6)*(F198^B$7)</f>
        <v>2.8571435328780379</v>
      </c>
      <c r="I198" s="1">
        <f t="shared" ref="I198:I261" si="22">B$9</f>
        <v>2</v>
      </c>
      <c r="J198" s="2">
        <f t="shared" ref="J198:J261" si="23">B$8*E198</f>
        <v>0.85714543700128076</v>
      </c>
      <c r="K198" s="10">
        <f t="shared" ref="K198:K261" si="24">(1/B$6)*(E198^((B$7-B$6)/B$7))*(B$9^((1-B$7)/B$7))</f>
        <v>18.216773946986251</v>
      </c>
    </row>
    <row r="199" spans="4:11" x14ac:dyDescent="0.3">
      <c r="D199" s="6">
        <v>194</v>
      </c>
      <c r="E199" s="2">
        <f t="shared" si="19"/>
        <v>8.5714524658895641</v>
      </c>
      <c r="F199" s="9">
        <f t="shared" ref="F199:F262" si="25">IF(G198&gt;K198,F198+((F198/(1-B$7))*(((B$8*(1-B$6))-((B$6*B$9)/E199)))),(B$9^(1/B$7))*(B$10^(-1/B$7))*(E199^(-B$6/B$7)))</f>
        <v>7.5871491474718997</v>
      </c>
      <c r="G199" s="2">
        <f t="shared" si="20"/>
        <v>1761.2082076004951</v>
      </c>
      <c r="H199" s="2">
        <f t="shared" si="21"/>
        <v>2.8571434818502039</v>
      </c>
      <c r="I199" s="1">
        <f t="shared" si="22"/>
        <v>2</v>
      </c>
      <c r="J199" s="2">
        <f t="shared" si="23"/>
        <v>0.85714524658895641</v>
      </c>
      <c r="K199" s="10">
        <f t="shared" si="24"/>
        <v>18.216775970387822</v>
      </c>
    </row>
    <row r="200" spans="4:11" x14ac:dyDescent="0.3">
      <c r="D200" s="6">
        <v>195</v>
      </c>
      <c r="E200" s="2">
        <f t="shared" ref="E200:E263" si="26">E199+H199-I199-J199</f>
        <v>8.5714507011508125</v>
      </c>
      <c r="F200" s="9">
        <f t="shared" si="25"/>
        <v>7.5871508614619865</v>
      </c>
      <c r="G200" s="2">
        <f t="shared" ref="G200:G263" si="27">G199-F199</f>
        <v>1753.6210584530234</v>
      </c>
      <c r="H200" s="2">
        <f t="shared" si="21"/>
        <v>2.8571434344664914</v>
      </c>
      <c r="I200" s="1">
        <f t="shared" si="22"/>
        <v>2</v>
      </c>
      <c r="J200" s="2">
        <f t="shared" si="23"/>
        <v>0.85714507011508134</v>
      </c>
      <c r="K200" s="10">
        <f t="shared" si="24"/>
        <v>18.216777845674162</v>
      </c>
    </row>
    <row r="201" spans="4:11" x14ac:dyDescent="0.3">
      <c r="D201" s="6">
        <v>196</v>
      </c>
      <c r="E201" s="2">
        <f t="shared" si="26"/>
        <v>8.5714490655022235</v>
      </c>
      <c r="F201" s="9">
        <f t="shared" si="25"/>
        <v>7.587152448768566</v>
      </c>
      <c r="G201" s="2">
        <f t="shared" si="27"/>
        <v>1746.0339075915613</v>
      </c>
      <c r="H201" s="2">
        <f t="shared" si="21"/>
        <v>2.8571433904504953</v>
      </c>
      <c r="I201" s="1">
        <f t="shared" si="22"/>
        <v>2</v>
      </c>
      <c r="J201" s="2">
        <f t="shared" si="23"/>
        <v>0.85714490655022235</v>
      </c>
      <c r="K201" s="10">
        <f t="shared" si="24"/>
        <v>18.21677958378433</v>
      </c>
    </row>
    <row r="202" spans="4:11" x14ac:dyDescent="0.3">
      <c r="D202" s="6">
        <v>197</v>
      </c>
      <c r="E202" s="2">
        <f t="shared" si="26"/>
        <v>8.571447549402496</v>
      </c>
      <c r="F202" s="9">
        <f t="shared" si="25"/>
        <v>7.5871539186507873</v>
      </c>
      <c r="G202" s="2">
        <f t="shared" si="27"/>
        <v>1738.4467551427927</v>
      </c>
      <c r="H202" s="2">
        <f t="shared" si="21"/>
        <v>2.8571433495454563</v>
      </c>
      <c r="I202" s="1">
        <f t="shared" si="22"/>
        <v>2</v>
      </c>
      <c r="J202" s="2">
        <f t="shared" si="23"/>
        <v>0.85714475494024966</v>
      </c>
      <c r="K202" s="10">
        <f t="shared" si="24"/>
        <v>18.216781194857205</v>
      </c>
    </row>
    <row r="203" spans="4:11" x14ac:dyDescent="0.3">
      <c r="D203" s="6">
        <v>198</v>
      </c>
      <c r="E203" s="2">
        <f t="shared" si="26"/>
        <v>8.5714461440077034</v>
      </c>
      <c r="F203" s="9">
        <f t="shared" si="25"/>
        <v>7.587155279682845</v>
      </c>
      <c r="G203" s="2">
        <f t="shared" si="27"/>
        <v>1730.8596012241419</v>
      </c>
      <c r="H203" s="2">
        <f t="shared" si="21"/>
        <v>2.8571433115127625</v>
      </c>
      <c r="I203" s="1">
        <f t="shared" si="22"/>
        <v>2</v>
      </c>
      <c r="J203" s="2">
        <f t="shared" si="23"/>
        <v>0.85714461440077039</v>
      </c>
      <c r="K203" s="10">
        <f t="shared" si="24"/>
        <v>18.216782688290632</v>
      </c>
    </row>
    <row r="204" spans="4:11" x14ac:dyDescent="0.3">
      <c r="D204" s="6">
        <v>199</v>
      </c>
      <c r="E204" s="2">
        <f t="shared" si="26"/>
        <v>8.5714448411196962</v>
      </c>
      <c r="F204" s="9">
        <f t="shared" si="25"/>
        <v>7.5871565398039893</v>
      </c>
      <c r="G204" s="2">
        <f t="shared" si="27"/>
        <v>1723.2724459444592</v>
      </c>
      <c r="H204" s="2">
        <f t="shared" si="21"/>
        <v>2.8571432761305573</v>
      </c>
      <c r="I204" s="1">
        <f t="shared" si="22"/>
        <v>2</v>
      </c>
      <c r="J204" s="2">
        <f t="shared" si="23"/>
        <v>0.85714448411196964</v>
      </c>
      <c r="K204" s="10">
        <f t="shared" si="24"/>
        <v>18.216784072796234</v>
      </c>
    </row>
    <row r="205" spans="4:11" x14ac:dyDescent="0.3">
      <c r="D205" s="6">
        <v>200</v>
      </c>
      <c r="E205" s="2">
        <f t="shared" si="26"/>
        <v>8.5714436331382835</v>
      </c>
      <c r="F205" s="9">
        <f t="shared" si="25"/>
        <v>7.587157706364839</v>
      </c>
      <c r="G205" s="2">
        <f t="shared" si="27"/>
        <v>1715.6852894046551</v>
      </c>
      <c r="H205" s="2">
        <f t="shared" si="21"/>
        <v>2.8571432431924442</v>
      </c>
      <c r="I205" s="1">
        <f t="shared" si="22"/>
        <v>2</v>
      </c>
      <c r="J205" s="2">
        <f t="shared" si="23"/>
        <v>0.85714436331382837</v>
      </c>
      <c r="K205" s="10">
        <f t="shared" si="24"/>
        <v>18.216785356450234</v>
      </c>
    </row>
    <row r="206" spans="4:11" x14ac:dyDescent="0.3">
      <c r="D206" s="6">
        <v>201</v>
      </c>
      <c r="E206" s="2">
        <f t="shared" si="26"/>
        <v>8.5714425130168994</v>
      </c>
      <c r="F206" s="9">
        <f t="shared" si="25"/>
        <v>7.5871587861702574</v>
      </c>
      <c r="G206" s="2">
        <f t="shared" si="27"/>
        <v>1708.0981316982902</v>
      </c>
      <c r="H206" s="2">
        <f t="shared" si="21"/>
        <v>2.8571432125062848</v>
      </c>
      <c r="I206" s="1">
        <f t="shared" si="22"/>
        <v>2</v>
      </c>
      <c r="J206" s="2">
        <f t="shared" si="23"/>
        <v>0.85714425130169003</v>
      </c>
      <c r="K206" s="10">
        <f t="shared" si="24"/>
        <v>18.216786546740554</v>
      </c>
    </row>
    <row r="207" spans="4:11" x14ac:dyDescent="0.3">
      <c r="D207" s="6">
        <v>202</v>
      </c>
      <c r="E207" s="2">
        <f t="shared" si="26"/>
        <v>8.5714414742214942</v>
      </c>
      <c r="F207" s="9">
        <f t="shared" si="25"/>
        <v>7.5871597855190442</v>
      </c>
      <c r="G207" s="2">
        <f t="shared" si="27"/>
        <v>1700.51097291212</v>
      </c>
      <c r="H207" s="2">
        <f t="shared" si="21"/>
        <v>2.8571431838930779</v>
      </c>
      <c r="I207" s="1">
        <f t="shared" si="22"/>
        <v>2</v>
      </c>
      <c r="J207" s="2">
        <f t="shared" si="23"/>
        <v>0.8571441474221495</v>
      </c>
      <c r="K207" s="10">
        <f t="shared" si="24"/>
        <v>18.216787650610524</v>
      </c>
    </row>
    <row r="208" spans="4:11" x14ac:dyDescent="0.3">
      <c r="D208" s="6">
        <v>203</v>
      </c>
      <c r="E208" s="2">
        <f t="shared" si="26"/>
        <v>8.5714405106924225</v>
      </c>
      <c r="F208" s="9">
        <f t="shared" si="25"/>
        <v>7.5871607102406777</v>
      </c>
      <c r="G208" s="2">
        <f t="shared" si="27"/>
        <v>1692.9238131266009</v>
      </c>
      <c r="H208" s="2">
        <f t="shared" si="21"/>
        <v>2.8571431571859121</v>
      </c>
      <c r="I208" s="1">
        <f t="shared" si="22"/>
        <v>2</v>
      </c>
      <c r="J208" s="2">
        <f t="shared" si="23"/>
        <v>0.8571440510692423</v>
      </c>
      <c r="K208" s="10">
        <f t="shared" si="24"/>
        <v>18.21678867449933</v>
      </c>
    </row>
    <row r="209" spans="4:11" x14ac:dyDescent="0.3">
      <c r="D209" s="6">
        <v>204</v>
      </c>
      <c r="E209" s="2">
        <f t="shared" si="26"/>
        <v>8.5714396168090925</v>
      </c>
      <c r="F209" s="9">
        <f t="shared" si="25"/>
        <v>7.5871615657293212</v>
      </c>
      <c r="G209" s="2">
        <f t="shared" si="27"/>
        <v>1685.3366524163603</v>
      </c>
      <c r="H209" s="2">
        <f t="shared" si="21"/>
        <v>2.8571431322289955</v>
      </c>
      <c r="I209" s="1">
        <f t="shared" si="22"/>
        <v>2</v>
      </c>
      <c r="J209" s="2">
        <f t="shared" si="23"/>
        <v>0.85714396168090934</v>
      </c>
      <c r="K209" s="10">
        <f t="shared" si="24"/>
        <v>18.216789624379633</v>
      </c>
    </row>
    <row r="210" spans="4:11" x14ac:dyDescent="0.3">
      <c r="D210" s="6">
        <v>205</v>
      </c>
      <c r="E210" s="2">
        <f t="shared" si="26"/>
        <v>8.5714387873571791</v>
      </c>
      <c r="F210" s="9">
        <f t="shared" si="25"/>
        <v>7.5871623569752833</v>
      </c>
      <c r="G210" s="2">
        <f t="shared" si="27"/>
        <v>1677.749490850631</v>
      </c>
      <c r="H210" s="2">
        <f t="shared" si="21"/>
        <v>2.8571431088767478</v>
      </c>
      <c r="I210" s="1">
        <f t="shared" si="22"/>
        <v>2</v>
      </c>
      <c r="J210" s="2">
        <f t="shared" si="23"/>
        <v>0.85714387873571796</v>
      </c>
      <c r="K210" s="10">
        <f t="shared" si="24"/>
        <v>18.216790505792371</v>
      </c>
    </row>
    <row r="211" spans="4:11" x14ac:dyDescent="0.3">
      <c r="D211" s="6">
        <v>206</v>
      </c>
      <c r="E211" s="2">
        <f t="shared" si="26"/>
        <v>8.5714380174982097</v>
      </c>
      <c r="F211" s="9">
        <f t="shared" si="25"/>
        <v>7.5871630885941297</v>
      </c>
      <c r="G211" s="2">
        <f t="shared" si="27"/>
        <v>1670.1623284936557</v>
      </c>
      <c r="H211" s="2">
        <f t="shared" si="21"/>
        <v>2.8571430869929473</v>
      </c>
      <c r="I211" s="1">
        <f t="shared" si="22"/>
        <v>2</v>
      </c>
      <c r="J211" s="2">
        <f t="shared" si="23"/>
        <v>0.85714380174982097</v>
      </c>
      <c r="K211" s="10">
        <f t="shared" si="24"/>
        <v>18.21679132387909</v>
      </c>
    </row>
    <row r="212" spans="4:11" x14ac:dyDescent="0.3">
      <c r="D212" s="6">
        <v>207</v>
      </c>
      <c r="E212" s="2">
        <f t="shared" si="26"/>
        <v>8.5714373027413355</v>
      </c>
      <c r="F212" s="9">
        <f t="shared" si="25"/>
        <v>7.5871637648536074</v>
      </c>
      <c r="G212" s="2">
        <f t="shared" si="27"/>
        <v>1662.5751654050616</v>
      </c>
      <c r="H212" s="2">
        <f t="shared" si="21"/>
        <v>2.8571430664499373</v>
      </c>
      <c r="I212" s="1">
        <f t="shared" si="22"/>
        <v>2</v>
      </c>
      <c r="J212" s="2">
        <f t="shared" si="23"/>
        <v>0.8571437302741336</v>
      </c>
      <c r="K212" s="10">
        <f t="shared" si="24"/>
        <v>18.216792083411949</v>
      </c>
    </row>
    <row r="213" spans="4:11" x14ac:dyDescent="0.3">
      <c r="D213" s="6">
        <v>208</v>
      </c>
      <c r="E213" s="2">
        <f t="shared" si="26"/>
        <v>8.5714366389171399</v>
      </c>
      <c r="F213" s="9">
        <f t="shared" si="25"/>
        <v>7.5871643896985379</v>
      </c>
      <c r="G213" s="2">
        <f t="shared" si="27"/>
        <v>1654.988001640208</v>
      </c>
      <c r="H213" s="2">
        <f t="shared" si="21"/>
        <v>2.8571430471278854</v>
      </c>
      <c r="I213" s="1">
        <f t="shared" si="22"/>
        <v>2</v>
      </c>
      <c r="J213" s="2">
        <f t="shared" si="23"/>
        <v>0.85714366389171404</v>
      </c>
      <c r="K213" s="10">
        <f t="shared" si="24"/>
        <v>18.216792788821532</v>
      </c>
    </row>
    <row r="214" spans="4:11" x14ac:dyDescent="0.3">
      <c r="D214" s="6">
        <v>209</v>
      </c>
      <c r="E214" s="2">
        <f t="shared" si="26"/>
        <v>8.5714360221533124</v>
      </c>
      <c r="F214" s="9">
        <f t="shared" si="25"/>
        <v>7.5871649667738277</v>
      </c>
      <c r="G214" s="2">
        <f t="shared" si="27"/>
        <v>1647.4008372505095</v>
      </c>
      <c r="H214" s="2">
        <f t="shared" si="21"/>
        <v>2.8571430289140785</v>
      </c>
      <c r="I214" s="1">
        <f t="shared" si="22"/>
        <v>2</v>
      </c>
      <c r="J214" s="2">
        <f t="shared" si="23"/>
        <v>0.85714360221533126</v>
      </c>
      <c r="K214" s="10">
        <f t="shared" si="24"/>
        <v>18.216793444222716</v>
      </c>
    </row>
    <row r="215" spans="4:11" x14ac:dyDescent="0.3">
      <c r="D215" s="6">
        <v>210</v>
      </c>
      <c r="E215" s="2">
        <f t="shared" si="26"/>
        <v>8.5714354488520605</v>
      </c>
      <c r="F215" s="9">
        <f t="shared" si="25"/>
        <v>7.5871654994457298</v>
      </c>
      <c r="G215" s="2">
        <f t="shared" si="27"/>
        <v>1639.8136722837357</v>
      </c>
      <c r="H215" s="2">
        <f t="shared" si="21"/>
        <v>2.85714301170227</v>
      </c>
      <c r="I215" s="1">
        <f t="shared" si="22"/>
        <v>2</v>
      </c>
      <c r="J215" s="2">
        <f t="shared" si="23"/>
        <v>0.85714354488520605</v>
      </c>
      <c r="K215" s="10">
        <f t="shared" si="24"/>
        <v>18.216794053438662</v>
      </c>
    </row>
    <row r="216" spans="4:11" x14ac:dyDescent="0.3">
      <c r="D216" s="6">
        <v>211</v>
      </c>
      <c r="E216" s="2">
        <f t="shared" si="26"/>
        <v>8.5714349156691245</v>
      </c>
      <c r="F216" s="9">
        <f t="shared" si="25"/>
        <v>7.5871659908214806</v>
      </c>
      <c r="G216" s="2">
        <f t="shared" si="27"/>
        <v>1632.22650678429</v>
      </c>
      <c r="H216" s="2">
        <f t="shared" si="21"/>
        <v>2.8571429953920582</v>
      </c>
      <c r="I216" s="1">
        <f t="shared" si="22"/>
        <v>2</v>
      </c>
      <c r="J216" s="2">
        <f t="shared" si="23"/>
        <v>0.8571434915669125</v>
      </c>
      <c r="K216" s="10">
        <f t="shared" si="24"/>
        <v>18.216794620023119</v>
      </c>
    </row>
    <row r="217" spans="4:11" x14ac:dyDescent="0.3">
      <c r="D217" s="6">
        <v>212</v>
      </c>
      <c r="E217" s="2">
        <f t="shared" si="26"/>
        <v>8.5714344194942704</v>
      </c>
      <c r="F217" s="9">
        <f t="shared" si="25"/>
        <v>7.5871664437674244</v>
      </c>
      <c r="G217" s="2">
        <f t="shared" si="27"/>
        <v>1624.6393407934686</v>
      </c>
      <c r="H217" s="2">
        <f t="shared" si="21"/>
        <v>2.8571429798883003</v>
      </c>
      <c r="I217" s="1">
        <f t="shared" si="22"/>
        <v>2</v>
      </c>
      <c r="J217" s="2">
        <f t="shared" si="23"/>
        <v>0.85714344194942704</v>
      </c>
      <c r="K217" s="10">
        <f t="shared" si="24"/>
        <v>18.21679514728115</v>
      </c>
    </row>
    <row r="218" spans="4:11" x14ac:dyDescent="0.3">
      <c r="D218" s="6">
        <v>213</v>
      </c>
      <c r="E218" s="2">
        <f t="shared" si="26"/>
        <v>8.5714339574331433</v>
      </c>
      <c r="F218" s="9">
        <f t="shared" si="25"/>
        <v>7.5871668609257341</v>
      </c>
      <c r="G218" s="2">
        <f t="shared" si="27"/>
        <v>1617.0521743497011</v>
      </c>
      <c r="H218" s="2">
        <f t="shared" si="21"/>
        <v>2.857142965100556</v>
      </c>
      <c r="I218" s="1">
        <f t="shared" si="22"/>
        <v>2</v>
      </c>
      <c r="J218" s="2">
        <f t="shared" si="23"/>
        <v>0.85714339574331433</v>
      </c>
      <c r="K218" s="10">
        <f t="shared" si="24"/>
        <v>18.216795638288424</v>
      </c>
    </row>
    <row r="219" spans="4:11" x14ac:dyDescent="0.3">
      <c r="D219" s="6">
        <v>214</v>
      </c>
      <c r="E219" s="2">
        <f t="shared" si="26"/>
        <v>8.5714335267903845</v>
      </c>
      <c r="F219" s="9">
        <f t="shared" si="25"/>
        <v>7.5871672447298222</v>
      </c>
      <c r="G219" s="2">
        <f t="shared" si="27"/>
        <v>1609.4650074887754</v>
      </c>
      <c r="H219" s="2">
        <f t="shared" si="21"/>
        <v>2.8571429509425657</v>
      </c>
      <c r="I219" s="1">
        <f t="shared" si="22"/>
        <v>2</v>
      </c>
      <c r="J219" s="2">
        <f t="shared" si="23"/>
        <v>0.85714335267903852</v>
      </c>
      <c r="K219" s="10">
        <f t="shared" si="24"/>
        <v>18.216796095909132</v>
      </c>
    </row>
    <row r="220" spans="4:11" x14ac:dyDescent="0.3">
      <c r="D220" s="6">
        <v>215</v>
      </c>
      <c r="E220" s="2">
        <f t="shared" si="26"/>
        <v>8.5714331250539111</v>
      </c>
      <c r="F220" s="9">
        <f t="shared" si="25"/>
        <v>7.5871675974185377</v>
      </c>
      <c r="G220" s="2">
        <f t="shared" si="27"/>
        <v>1601.8778402440455</v>
      </c>
      <c r="H220" s="2">
        <f t="shared" si="21"/>
        <v>2.8571429373317399</v>
      </c>
      <c r="I220" s="1">
        <f t="shared" si="22"/>
        <v>2</v>
      </c>
      <c r="J220" s="2">
        <f t="shared" si="23"/>
        <v>0.85714331250539111</v>
      </c>
      <c r="K220" s="10">
        <f t="shared" si="24"/>
        <v>18.216796522812736</v>
      </c>
    </row>
    <row r="221" spans="4:11" x14ac:dyDescent="0.3">
      <c r="D221" s="6">
        <v>216</v>
      </c>
      <c r="E221" s="2">
        <f t="shared" si="26"/>
        <v>8.5714327498802607</v>
      </c>
      <c r="F221" s="9">
        <f t="shared" si="25"/>
        <v>7.5871679210492236</v>
      </c>
      <c r="G221" s="2">
        <f t="shared" si="27"/>
        <v>1594.2906726466269</v>
      </c>
      <c r="H221" s="2">
        <f t="shared" si="21"/>
        <v>2.857142924188683</v>
      </c>
      <c r="I221" s="1">
        <f t="shared" si="22"/>
        <v>2</v>
      </c>
      <c r="J221" s="2">
        <f t="shared" si="23"/>
        <v>0.85714327498802612</v>
      </c>
      <c r="K221" s="10">
        <f t="shared" si="24"/>
        <v>18.21679692148949</v>
      </c>
    </row>
    <row r="222" spans="4:11" x14ac:dyDescent="0.3">
      <c r="D222" s="6">
        <v>217</v>
      </c>
      <c r="E222" s="2">
        <f t="shared" si="26"/>
        <v>8.5714323990809174</v>
      </c>
      <c r="F222" s="9">
        <f t="shared" si="25"/>
        <v>7.5871682175097188</v>
      </c>
      <c r="G222" s="2">
        <f t="shared" si="27"/>
        <v>1586.7035047255777</v>
      </c>
      <c r="H222" s="2">
        <f t="shared" si="21"/>
        <v>2.8571429114367262</v>
      </c>
      <c r="I222" s="1">
        <f t="shared" si="22"/>
        <v>2</v>
      </c>
      <c r="J222" s="2">
        <f t="shared" si="23"/>
        <v>0.85714323990809183</v>
      </c>
      <c r="K222" s="10">
        <f t="shared" si="24"/>
        <v>18.216797294265007</v>
      </c>
    </row>
    <row r="223" spans="4:11" x14ac:dyDescent="0.3">
      <c r="D223" s="6">
        <v>218</v>
      </c>
      <c r="E223" s="2">
        <f t="shared" si="26"/>
        <v>8.5714320706095517</v>
      </c>
      <c r="F223" s="9">
        <f t="shared" si="25"/>
        <v>7.5871684885293709</v>
      </c>
      <c r="G223" s="2">
        <f t="shared" si="27"/>
        <v>1579.1163365080679</v>
      </c>
      <c r="H223" s="2">
        <f t="shared" si="21"/>
        <v>2.8571428990014844</v>
      </c>
      <c r="I223" s="1">
        <f t="shared" si="22"/>
        <v>2</v>
      </c>
      <c r="J223" s="2">
        <f t="shared" si="23"/>
        <v>0.85714320706095526</v>
      </c>
      <c r="K223" s="10">
        <f t="shared" si="24"/>
        <v>18.216797643313814</v>
      </c>
    </row>
    <row r="224" spans="4:11" x14ac:dyDescent="0.3">
      <c r="D224" s="6">
        <v>219</v>
      </c>
      <c r="E224" s="2">
        <f t="shared" si="26"/>
        <v>8.5714317625500804</v>
      </c>
      <c r="F224" s="9">
        <f t="shared" si="25"/>
        <v>7.5871687356891231</v>
      </c>
      <c r="G224" s="2">
        <f t="shared" si="27"/>
        <v>1571.5291680195385</v>
      </c>
      <c r="H224" s="2">
        <f t="shared" si="21"/>
        <v>2.8571428868104167</v>
      </c>
      <c r="I224" s="1">
        <f t="shared" si="22"/>
        <v>2</v>
      </c>
      <c r="J224" s="2">
        <f t="shared" si="23"/>
        <v>0.85714317625500813</v>
      </c>
      <c r="K224" s="10">
        <f t="shared" si="24"/>
        <v>18.216797970672019</v>
      </c>
    </row>
    <row r="225" spans="4:11" x14ac:dyDescent="0.3">
      <c r="D225" s="6">
        <v>220</v>
      </c>
      <c r="E225" s="2">
        <f t="shared" si="26"/>
        <v>8.5714314731054895</v>
      </c>
      <c r="F225" s="9">
        <f t="shared" si="25"/>
        <v>7.587168960430736</v>
      </c>
      <c r="G225" s="2">
        <f t="shared" si="27"/>
        <v>1563.9419992838493</v>
      </c>
      <c r="H225" s="2">
        <f t="shared" si="21"/>
        <v>2.8571428747924101</v>
      </c>
      <c r="I225" s="1">
        <f t="shared" si="22"/>
        <v>2</v>
      </c>
      <c r="J225" s="2">
        <f t="shared" si="23"/>
        <v>0.85714314731054897</v>
      </c>
      <c r="K225" s="10">
        <f t="shared" si="24"/>
        <v>18.216798278249207</v>
      </c>
    </row>
    <row r="226" spans="4:11" x14ac:dyDescent="0.3">
      <c r="D226" s="6">
        <v>221</v>
      </c>
      <c r="E226" s="2">
        <f t="shared" si="26"/>
        <v>8.5714312005873516</v>
      </c>
      <c r="F226" s="9">
        <f t="shared" si="25"/>
        <v>7.587169164065199</v>
      </c>
      <c r="G226" s="2">
        <f t="shared" si="27"/>
        <v>1556.3548303234186</v>
      </c>
      <c r="H226" s="2">
        <f t="shared" si="21"/>
        <v>2.8571428628773603</v>
      </c>
      <c r="I226" s="1">
        <f t="shared" si="22"/>
        <v>2</v>
      </c>
      <c r="J226" s="2">
        <f t="shared" si="23"/>
        <v>0.85714312005873516</v>
      </c>
      <c r="K226" s="10">
        <f t="shared" si="24"/>
        <v>18.216798567839575</v>
      </c>
    </row>
    <row r="227" spans="4:11" x14ac:dyDescent="0.3">
      <c r="D227" s="6">
        <v>222</v>
      </c>
      <c r="E227" s="2">
        <f t="shared" si="26"/>
        <v>8.5714309434059768</v>
      </c>
      <c r="F227" s="9">
        <f t="shared" si="25"/>
        <v>7.5871693477803763</v>
      </c>
      <c r="G227" s="2">
        <f t="shared" si="27"/>
        <v>1548.7676611593533</v>
      </c>
      <c r="H227" s="2">
        <f t="shared" si="21"/>
        <v>2.857142850995761</v>
      </c>
      <c r="I227" s="1">
        <f t="shared" si="22"/>
        <v>2</v>
      </c>
      <c r="J227" s="2">
        <f t="shared" si="23"/>
        <v>0.85714309434059777</v>
      </c>
      <c r="K227" s="10">
        <f t="shared" si="24"/>
        <v>18.216798841132409</v>
      </c>
    </row>
    <row r="228" spans="4:11" x14ac:dyDescent="0.3">
      <c r="D228" s="6">
        <v>223</v>
      </c>
      <c r="E228" s="2">
        <f t="shared" si="26"/>
        <v>8.5714307000611392</v>
      </c>
      <c r="F228" s="9">
        <f t="shared" si="25"/>
        <v>7.5871695126479377</v>
      </c>
      <c r="G228" s="2">
        <f t="shared" si="27"/>
        <v>1541.1804918115729</v>
      </c>
      <c r="H228" s="2">
        <f t="shared" si="21"/>
        <v>2.8571428390783034</v>
      </c>
      <c r="I228" s="1">
        <f t="shared" si="22"/>
        <v>2</v>
      </c>
      <c r="J228" s="2">
        <f t="shared" si="23"/>
        <v>0.85714307000611401</v>
      </c>
      <c r="K228" s="10">
        <f t="shared" si="24"/>
        <v>18.216799099721911</v>
      </c>
    </row>
    <row r="229" spans="4:11" x14ac:dyDescent="0.3">
      <c r="D229" s="6">
        <v>224</v>
      </c>
      <c r="E229" s="2">
        <f t="shared" si="26"/>
        <v>8.571430469133329</v>
      </c>
      <c r="F229" s="9">
        <f t="shared" si="25"/>
        <v>7.587169659629609</v>
      </c>
      <c r="G229" s="2">
        <f t="shared" si="27"/>
        <v>1533.5933222989249</v>
      </c>
      <c r="H229" s="2">
        <f t="shared" si="21"/>
        <v>2.85714282705547</v>
      </c>
      <c r="I229" s="1">
        <f t="shared" si="22"/>
        <v>2</v>
      </c>
      <c r="J229" s="2">
        <f t="shared" si="23"/>
        <v>0.85714304691333298</v>
      </c>
      <c r="K229" s="10">
        <f t="shared" si="24"/>
        <v>18.21679934511651</v>
      </c>
    </row>
    <row r="230" spans="4:11" x14ac:dyDescent="0.3">
      <c r="D230" s="6">
        <v>225</v>
      </c>
      <c r="E230" s="2">
        <f t="shared" si="26"/>
        <v>8.5714302492754655</v>
      </c>
      <c r="F230" s="9">
        <f t="shared" si="25"/>
        <v>7.5871697895827799</v>
      </c>
      <c r="G230" s="2">
        <f t="shared" si="27"/>
        <v>1526.0061526392954</v>
      </c>
      <c r="H230" s="2">
        <f t="shared" si="21"/>
        <v>2.8571428148571267</v>
      </c>
      <c r="I230" s="1">
        <f t="shared" si="22"/>
        <v>2</v>
      </c>
      <c r="J230" s="2">
        <f t="shared" si="23"/>
        <v>0.85714302492754657</v>
      </c>
      <c r="K230" s="10">
        <f t="shared" si="24"/>
        <v>18.216799578747676</v>
      </c>
    </row>
    <row r="231" spans="4:11" x14ac:dyDescent="0.3">
      <c r="D231" s="6">
        <v>226</v>
      </c>
      <c r="E231" s="2">
        <f t="shared" si="26"/>
        <v>8.5714300392050458</v>
      </c>
      <c r="F231" s="9">
        <f t="shared" si="25"/>
        <v>7.5871699032655098</v>
      </c>
      <c r="G231" s="2">
        <f t="shared" si="27"/>
        <v>1518.4189828497126</v>
      </c>
      <c r="H231" s="2">
        <f t="shared" si="21"/>
        <v>2.8571428024121168</v>
      </c>
      <c r="I231" s="1">
        <f t="shared" si="22"/>
        <v>2</v>
      </c>
      <c r="J231" s="2">
        <f t="shared" si="23"/>
        <v>0.85714300392050458</v>
      </c>
      <c r="K231" s="10">
        <f t="shared" si="24"/>
        <v>18.216799801978262</v>
      </c>
    </row>
    <row r="232" spans="4:11" x14ac:dyDescent="0.3">
      <c r="D232" s="6">
        <v>227</v>
      </c>
      <c r="E232" s="2">
        <f t="shared" si="26"/>
        <v>8.5714298376966589</v>
      </c>
      <c r="F232" s="9">
        <f t="shared" si="25"/>
        <v>7.5871700013409464</v>
      </c>
      <c r="G232" s="2">
        <f t="shared" si="27"/>
        <v>1510.8318129464471</v>
      </c>
      <c r="H232" s="2">
        <f t="shared" si="21"/>
        <v>2.8571427896478445</v>
      </c>
      <c r="I232" s="1">
        <f t="shared" si="22"/>
        <v>2</v>
      </c>
      <c r="J232" s="2">
        <f t="shared" si="23"/>
        <v>0.85714298376966591</v>
      </c>
      <c r="K232" s="10">
        <f t="shared" si="24"/>
        <v>18.216800016110444</v>
      </c>
    </row>
    <row r="233" spans="4:11" x14ac:dyDescent="0.3">
      <c r="D233" s="6">
        <v>228</v>
      </c>
      <c r="E233" s="2">
        <f t="shared" si="26"/>
        <v>8.5714296435748381</v>
      </c>
      <c r="F233" s="9">
        <f t="shared" si="25"/>
        <v>7.5871700843811949</v>
      </c>
      <c r="G233" s="2">
        <f t="shared" si="27"/>
        <v>1503.2446429451063</v>
      </c>
      <c r="H233" s="2">
        <f t="shared" si="21"/>
        <v>2.8571427764898507</v>
      </c>
      <c r="I233" s="1">
        <f t="shared" si="22"/>
        <v>2</v>
      </c>
      <c r="J233" s="2">
        <f t="shared" si="23"/>
        <v>0.85714296435748383</v>
      </c>
      <c r="K233" s="10">
        <f t="shared" si="24"/>
        <v>18.216800222393324</v>
      </c>
    </row>
    <row r="234" spans="4:11" x14ac:dyDescent="0.3">
      <c r="D234" s="6">
        <v>229</v>
      </c>
      <c r="E234" s="2">
        <f t="shared" si="26"/>
        <v>8.5714294557072055</v>
      </c>
      <c r="F234" s="9">
        <f t="shared" si="25"/>
        <v>7.5871701528706561</v>
      </c>
      <c r="G234" s="2">
        <f t="shared" si="27"/>
        <v>1495.6574728607252</v>
      </c>
      <c r="H234" s="2">
        <f t="shared" si="21"/>
        <v>2.8571427628613817</v>
      </c>
      <c r="I234" s="1">
        <f t="shared" si="22"/>
        <v>2</v>
      </c>
      <c r="J234" s="2">
        <f t="shared" si="23"/>
        <v>0.85714294557072057</v>
      </c>
      <c r="K234" s="10">
        <f t="shared" si="24"/>
        <v>18.216800422030218</v>
      </c>
    </row>
    <row r="235" spans="4:11" x14ac:dyDescent="0.3">
      <c r="D235" s="6">
        <v>230</v>
      </c>
      <c r="E235" s="2">
        <f t="shared" si="26"/>
        <v>8.5714292729978663</v>
      </c>
      <c r="F235" s="9">
        <f t="shared" si="25"/>
        <v>7.5871702072088505</v>
      </c>
      <c r="G235" s="2">
        <f t="shared" si="27"/>
        <v>1488.0703027078546</v>
      </c>
      <c r="H235" s="2">
        <f t="shared" si="21"/>
        <v>2.8571427486829375</v>
      </c>
      <c r="I235" s="1">
        <f t="shared" si="22"/>
        <v>2</v>
      </c>
      <c r="J235" s="2">
        <f t="shared" si="23"/>
        <v>0.85714292729978669</v>
      </c>
      <c r="K235" s="10">
        <f t="shared" si="24"/>
        <v>18.216800616185676</v>
      </c>
    </row>
    <row r="236" spans="4:11" x14ac:dyDescent="0.3">
      <c r="D236" s="6">
        <v>231</v>
      </c>
      <c r="E236" s="2">
        <f t="shared" si="26"/>
        <v>8.571429094381017</v>
      </c>
      <c r="F236" s="9">
        <f t="shared" si="25"/>
        <v>7.5871702477127503</v>
      </c>
      <c r="G236" s="2">
        <f t="shared" si="27"/>
        <v>1480.4831325006458</v>
      </c>
      <c r="H236" s="2">
        <f t="shared" si="21"/>
        <v>2.8571427338718096</v>
      </c>
      <c r="I236" s="1">
        <f t="shared" si="22"/>
        <v>2</v>
      </c>
      <c r="J236" s="2">
        <f t="shared" si="23"/>
        <v>0.85714290943810179</v>
      </c>
      <c r="K236" s="10">
        <f t="shared" si="24"/>
        <v>18.216800805992271</v>
      </c>
    </row>
    <row r="237" spans="4:11" x14ac:dyDescent="0.3">
      <c r="D237" s="6">
        <v>232</v>
      </c>
      <c r="E237" s="2">
        <f t="shared" si="26"/>
        <v>8.5714289188147248</v>
      </c>
      <c r="F237" s="9">
        <f t="shared" si="25"/>
        <v>7.5871702746186278</v>
      </c>
      <c r="G237" s="2">
        <f t="shared" si="27"/>
        <v>1472.895962252933</v>
      </c>
      <c r="H237" s="2">
        <f t="shared" si="21"/>
        <v>2.8571427183416014</v>
      </c>
      <c r="I237" s="1">
        <f t="shared" si="22"/>
        <v>2</v>
      </c>
      <c r="J237" s="2">
        <f t="shared" si="23"/>
        <v>0.85714289188147252</v>
      </c>
      <c r="K237" s="10">
        <f t="shared" si="24"/>
        <v>18.216800992557204</v>
      </c>
    </row>
    <row r="238" spans="4:11" x14ac:dyDescent="0.3">
      <c r="D238" s="6">
        <v>233</v>
      </c>
      <c r="E238" s="2">
        <f t="shared" si="26"/>
        <v>8.5714287452748525</v>
      </c>
      <c r="F238" s="9">
        <f t="shared" si="25"/>
        <v>7.5871702880834331</v>
      </c>
      <c r="G238" s="2">
        <f t="shared" si="27"/>
        <v>1465.3087919783145</v>
      </c>
      <c r="H238" s="2">
        <f t="shared" si="21"/>
        <v>2.8571427020017186</v>
      </c>
      <c r="I238" s="1">
        <f t="shared" si="22"/>
        <v>2</v>
      </c>
      <c r="J238" s="2">
        <f t="shared" si="23"/>
        <v>0.85714287452748528</v>
      </c>
      <c r="K238" s="10">
        <f t="shared" si="24"/>
        <v>18.216801176968776</v>
      </c>
    </row>
    <row r="239" spans="4:11" x14ac:dyDescent="0.3">
      <c r="D239" s="6">
        <v>234</v>
      </c>
      <c r="E239" s="2">
        <f t="shared" si="26"/>
        <v>8.5714285727490864</v>
      </c>
      <c r="F239" s="9">
        <f t="shared" si="25"/>
        <v>7.5871702881857104</v>
      </c>
      <c r="G239" s="2">
        <f t="shared" si="27"/>
        <v>1457.7216216902311</v>
      </c>
      <c r="H239" s="2">
        <f t="shared" si="21"/>
        <v>2.857142684756846</v>
      </c>
      <c r="I239" s="1">
        <f t="shared" si="22"/>
        <v>2</v>
      </c>
      <c r="J239" s="2">
        <f t="shared" si="23"/>
        <v>0.85714285727490869</v>
      </c>
      <c r="K239" s="10">
        <f t="shared" si="24"/>
        <v>18.216801360302718</v>
      </c>
    </row>
    <row r="240" spans="4:11" x14ac:dyDescent="0.3">
      <c r="D240" s="6">
        <v>235</v>
      </c>
      <c r="E240" s="2">
        <f t="shared" si="26"/>
        <v>8.5714284002310244</v>
      </c>
      <c r="F240" s="9">
        <f t="shared" si="25"/>
        <v>7.5871702749260557</v>
      </c>
      <c r="G240" s="2">
        <f t="shared" si="27"/>
        <v>1450.1344514020454</v>
      </c>
      <c r="H240" s="2">
        <f t="shared" si="21"/>
        <v>2.8571426665063888</v>
      </c>
      <c r="I240" s="1">
        <f t="shared" si="22"/>
        <v>2</v>
      </c>
      <c r="J240" s="2">
        <f t="shared" si="23"/>
        <v>0.85714284002310248</v>
      </c>
      <c r="K240" s="10">
        <f t="shared" si="24"/>
        <v>18.216801543628478</v>
      </c>
    </row>
    <row r="241" spans="4:11" x14ac:dyDescent="0.3">
      <c r="D241" s="6">
        <v>236</v>
      </c>
      <c r="E241" s="2">
        <f t="shared" si="26"/>
        <v>8.5714282267143105</v>
      </c>
      <c r="F241" s="9">
        <f t="shared" si="25"/>
        <v>7.5871702482271202</v>
      </c>
      <c r="G241" s="2">
        <f t="shared" si="27"/>
        <v>1442.5472811271193</v>
      </c>
      <c r="H241" s="2">
        <f t="shared" si="21"/>
        <v>2.8571426471438852</v>
      </c>
      <c r="I241" s="1">
        <f t="shared" si="22"/>
        <v>2</v>
      </c>
      <c r="J241" s="2">
        <f t="shared" si="23"/>
        <v>0.85714282267143105</v>
      </c>
      <c r="K241" s="10">
        <f t="shared" si="24"/>
        <v>18.216801728015458</v>
      </c>
    </row>
    <row r="242" spans="4:11" x14ac:dyDescent="0.3">
      <c r="D242" s="6">
        <v>237</v>
      </c>
      <c r="E242" s="2">
        <f t="shared" si="26"/>
        <v>8.5714280511867642</v>
      </c>
      <c r="F242" s="9">
        <f t="shared" si="25"/>
        <v>7.58717020793316</v>
      </c>
      <c r="G242" s="2">
        <f t="shared" si="27"/>
        <v>1434.9601108788922</v>
      </c>
      <c r="H242" s="2">
        <f t="shared" si="21"/>
        <v>2.8571426265563873</v>
      </c>
      <c r="I242" s="1">
        <f t="shared" si="22"/>
        <v>2</v>
      </c>
      <c r="J242" s="2">
        <f t="shared" si="23"/>
        <v>0.85714280511867647</v>
      </c>
      <c r="K242" s="10">
        <f t="shared" si="24"/>
        <v>18.216801914539246</v>
      </c>
    </row>
    <row r="243" spans="4:11" x14ac:dyDescent="0.3">
      <c r="D243" s="6">
        <v>238</v>
      </c>
      <c r="E243" s="2">
        <f t="shared" si="26"/>
        <v>8.5714278726244739</v>
      </c>
      <c r="F243" s="9">
        <f t="shared" si="25"/>
        <v>7.5871701538091276</v>
      </c>
      <c r="G243" s="2">
        <f t="shared" si="27"/>
        <v>1427.372940670959</v>
      </c>
      <c r="H243" s="2">
        <f t="shared" si="21"/>
        <v>2.8571426046238004</v>
      </c>
      <c r="I243" s="1">
        <f t="shared" si="22"/>
        <v>2</v>
      </c>
      <c r="J243" s="2">
        <f t="shared" si="23"/>
        <v>0.85714278726244741</v>
      </c>
      <c r="K243" s="10">
        <f t="shared" si="24"/>
        <v>18.216802104287904</v>
      </c>
    </row>
    <row r="244" spans="4:11" x14ac:dyDescent="0.3">
      <c r="D244" s="6">
        <v>239</v>
      </c>
      <c r="E244" s="2">
        <f t="shared" si="26"/>
        <v>8.5714276899858284</v>
      </c>
      <c r="F244" s="9">
        <f t="shared" si="25"/>
        <v>7.5871700855392978</v>
      </c>
      <c r="G244" s="2">
        <f t="shared" si="27"/>
        <v>1419.7857705171498</v>
      </c>
      <c r="H244" s="2">
        <f t="shared" si="21"/>
        <v>2.857142581218187</v>
      </c>
      <c r="I244" s="1">
        <f t="shared" si="22"/>
        <v>2</v>
      </c>
      <c r="J244" s="2">
        <f t="shared" si="23"/>
        <v>0.85714276899858288</v>
      </c>
      <c r="K244" s="10">
        <f t="shared" si="24"/>
        <v>18.216802298368293</v>
      </c>
    </row>
    <row r="245" spans="4:11" x14ac:dyDescent="0.3">
      <c r="D245" s="6">
        <v>240</v>
      </c>
      <c r="E245" s="2">
        <f t="shared" si="26"/>
        <v>8.5714275022054327</v>
      </c>
      <c r="F245" s="9">
        <f t="shared" si="25"/>
        <v>7.587170002725431</v>
      </c>
      <c r="G245" s="2">
        <f t="shared" si="27"/>
        <v>1412.1986004316104</v>
      </c>
      <c r="H245" s="2">
        <f t="shared" si="21"/>
        <v>2.8571425562030117</v>
      </c>
      <c r="I245" s="1">
        <f t="shared" si="22"/>
        <v>2</v>
      </c>
      <c r="J245" s="2">
        <f t="shared" si="23"/>
        <v>0.85714275022054331</v>
      </c>
      <c r="K245" s="10">
        <f t="shared" si="24"/>
        <v>18.216802497912553</v>
      </c>
    </row>
    <row r="246" spans="4:11" x14ac:dyDescent="0.3">
      <c r="D246" s="6">
        <v>241</v>
      </c>
      <c r="E246" s="2">
        <f t="shared" si="26"/>
        <v>8.5714273081879018</v>
      </c>
      <c r="F246" s="9">
        <f t="shared" si="25"/>
        <v>7.587169904884445</v>
      </c>
      <c r="G246" s="2">
        <f t="shared" si="27"/>
        <v>1404.6114304288849</v>
      </c>
      <c r="H246" s="2">
        <f t="shared" si="21"/>
        <v>2.8571425294323545</v>
      </c>
      <c r="I246" s="1">
        <f t="shared" si="22"/>
        <v>2</v>
      </c>
      <c r="J246" s="2">
        <f t="shared" si="23"/>
        <v>0.85714273081879022</v>
      </c>
      <c r="K246" s="10">
        <f t="shared" si="24"/>
        <v>18.216802704084692</v>
      </c>
    </row>
    <row r="247" spans="4:11" x14ac:dyDescent="0.3">
      <c r="D247" s="6">
        <v>242</v>
      </c>
      <c r="E247" s="2">
        <f t="shared" si="26"/>
        <v>8.5714271068014654</v>
      </c>
      <c r="F247" s="9">
        <f t="shared" si="25"/>
        <v>7.5871697914456009</v>
      </c>
      <c r="G247" s="2">
        <f t="shared" si="27"/>
        <v>1397.0242605240005</v>
      </c>
      <c r="H247" s="2">
        <f t="shared" si="21"/>
        <v>2.8571425007500513</v>
      </c>
      <c r="I247" s="1">
        <f t="shared" si="22"/>
        <v>2</v>
      </c>
      <c r="J247" s="2">
        <f t="shared" si="23"/>
        <v>0.85714271068014658</v>
      </c>
      <c r="K247" s="10">
        <f t="shared" si="24"/>
        <v>18.216802918087385</v>
      </c>
    </row>
    <row r="248" spans="4:11" x14ac:dyDescent="0.3">
      <c r="D248" s="6">
        <v>243</v>
      </c>
      <c r="E248" s="2">
        <f t="shared" si="26"/>
        <v>8.5714268968713689</v>
      </c>
      <c r="F248" s="9">
        <f t="shared" si="25"/>
        <v>7.5871696617471711</v>
      </c>
      <c r="G248" s="2">
        <f t="shared" si="27"/>
        <v>1389.4370907325549</v>
      </c>
      <c r="H248" s="2">
        <f t="shared" si="21"/>
        <v>2.8571424699887893</v>
      </c>
      <c r="I248" s="1">
        <f t="shared" si="22"/>
        <v>2</v>
      </c>
      <c r="J248" s="2">
        <f t="shared" si="23"/>
        <v>0.85714268968713692</v>
      </c>
      <c r="K248" s="10">
        <f t="shared" si="24"/>
        <v>18.216803141168981</v>
      </c>
    </row>
    <row r="249" spans="4:11" x14ac:dyDescent="0.3">
      <c r="D249" s="6">
        <v>244</v>
      </c>
      <c r="E249" s="2">
        <f t="shared" si="26"/>
        <v>8.5714266771730205</v>
      </c>
      <c r="F249" s="9">
        <f t="shared" si="25"/>
        <v>7.5871695150325813</v>
      </c>
      <c r="G249" s="2">
        <f t="shared" si="27"/>
        <v>1381.8499210708078</v>
      </c>
      <c r="H249" s="2">
        <f t="shared" si="21"/>
        <v>2.8571424369691276</v>
      </c>
      <c r="I249" s="1">
        <f t="shared" si="22"/>
        <v>2</v>
      </c>
      <c r="J249" s="2">
        <f t="shared" si="23"/>
        <v>0.85714266771730208</v>
      </c>
      <c r="K249" s="10">
        <f t="shared" si="24"/>
        <v>18.216803374630789</v>
      </c>
    </row>
    <row r="250" spans="4:11" x14ac:dyDescent="0.3">
      <c r="D250" s="6">
        <v>245</v>
      </c>
      <c r="E250" s="2">
        <f t="shared" si="26"/>
        <v>8.5714264464248462</v>
      </c>
      <c r="F250" s="9">
        <f t="shared" si="25"/>
        <v>7.5871693504459969</v>
      </c>
      <c r="G250" s="2">
        <f t="shared" si="27"/>
        <v>1374.2627515557751</v>
      </c>
      <c r="H250" s="2">
        <f t="shared" si="21"/>
        <v>2.8571424014984523</v>
      </c>
      <c r="I250" s="1">
        <f t="shared" si="22"/>
        <v>2</v>
      </c>
      <c r="J250" s="2">
        <f t="shared" si="23"/>
        <v>0.85714264464248469</v>
      </c>
      <c r="K250" s="10">
        <f t="shared" si="24"/>
        <v>18.216803619834675</v>
      </c>
    </row>
    <row r="251" spans="4:11" x14ac:dyDescent="0.3">
      <c r="D251" s="6">
        <v>246</v>
      </c>
      <c r="E251" s="2">
        <f t="shared" si="26"/>
        <v>8.5714262032808133</v>
      </c>
      <c r="F251" s="9">
        <f t="shared" si="25"/>
        <v>7.5871691670273282</v>
      </c>
      <c r="G251" s="2">
        <f t="shared" si="27"/>
        <v>1366.6755822053292</v>
      </c>
      <c r="H251" s="2">
        <f t="shared" si="21"/>
        <v>2.8571423633698498</v>
      </c>
      <c r="I251" s="1">
        <f t="shared" si="22"/>
        <v>2</v>
      </c>
      <c r="J251" s="2">
        <f t="shared" si="23"/>
        <v>0.85714262032808142</v>
      </c>
      <c r="K251" s="10">
        <f t="shared" si="24"/>
        <v>18.216803878210989</v>
      </c>
    </row>
    <row r="252" spans="4:11" x14ac:dyDescent="0.3">
      <c r="D252" s="6">
        <v>247</v>
      </c>
      <c r="E252" s="2">
        <f t="shared" si="26"/>
        <v>8.5714259463225808</v>
      </c>
      <c r="F252" s="9">
        <f t="shared" si="25"/>
        <v>7.5871689637066329</v>
      </c>
      <c r="G252" s="2">
        <f t="shared" si="27"/>
        <v>1359.088413038302</v>
      </c>
      <c r="H252" s="2">
        <f t="shared" si="21"/>
        <v>2.8571423223609034</v>
      </c>
      <c r="I252" s="1">
        <f t="shared" si="22"/>
        <v>2</v>
      </c>
      <c r="J252" s="2">
        <f t="shared" si="23"/>
        <v>0.85714259463225817</v>
      </c>
      <c r="K252" s="10">
        <f t="shared" si="24"/>
        <v>18.216804151266938</v>
      </c>
    </row>
    <row r="253" spans="4:11" x14ac:dyDescent="0.3">
      <c r="D253" s="6">
        <v>248</v>
      </c>
      <c r="E253" s="2">
        <f t="shared" si="26"/>
        <v>8.5714256740512269</v>
      </c>
      <c r="F253" s="9">
        <f t="shared" si="25"/>
        <v>7.5871687392978737</v>
      </c>
      <c r="G253" s="2">
        <f t="shared" si="27"/>
        <v>1351.5012440745952</v>
      </c>
      <c r="H253" s="2">
        <f t="shared" si="21"/>
        <v>2.8571422782323936</v>
      </c>
      <c r="I253" s="1">
        <f t="shared" si="22"/>
        <v>2</v>
      </c>
      <c r="J253" s="2">
        <f t="shared" si="23"/>
        <v>0.85714256740512274</v>
      </c>
      <c r="K253" s="10">
        <f t="shared" si="24"/>
        <v>18.216804440595347</v>
      </c>
    </row>
    <row r="254" spans="4:11" x14ac:dyDescent="0.3">
      <c r="D254" s="6">
        <v>249</v>
      </c>
      <c r="E254" s="2">
        <f t="shared" si="26"/>
        <v>8.5714253848784967</v>
      </c>
      <c r="F254" s="9">
        <f t="shared" si="25"/>
        <v>7.5871684924919984</v>
      </c>
      <c r="G254" s="2">
        <f t="shared" si="27"/>
        <v>1343.9140753352974</v>
      </c>
      <c r="H254" s="2">
        <f t="shared" si="21"/>
        <v>2.8571422307269048</v>
      </c>
      <c r="I254" s="1">
        <f t="shared" si="22"/>
        <v>2</v>
      </c>
      <c r="J254" s="2">
        <f t="shared" si="23"/>
        <v>0.85714253848784971</v>
      </c>
      <c r="K254" s="10">
        <f t="shared" si="24"/>
        <v>18.216804747883973</v>
      </c>
    </row>
    <row r="255" spans="4:11" x14ac:dyDescent="0.3">
      <c r="D255" s="6">
        <v>250</v>
      </c>
      <c r="E255" s="2">
        <f t="shared" si="26"/>
        <v>8.5714250771175529</v>
      </c>
      <c r="F255" s="9">
        <f t="shared" si="25"/>
        <v>7.5871682218493053</v>
      </c>
      <c r="G255" s="2">
        <f t="shared" si="27"/>
        <v>1336.3269068428053</v>
      </c>
      <c r="H255" s="2">
        <f t="shared" si="21"/>
        <v>2.8571421795673202</v>
      </c>
      <c r="I255" s="1">
        <f t="shared" si="22"/>
        <v>2</v>
      </c>
      <c r="J255" s="2">
        <f t="shared" si="23"/>
        <v>0.85714250771175537</v>
      </c>
      <c r="K255" s="10">
        <f t="shared" si="24"/>
        <v>18.216805074925329</v>
      </c>
    </row>
    <row r="256" spans="4:11" x14ac:dyDescent="0.3">
      <c r="D256" s="6">
        <v>251</v>
      </c>
      <c r="E256" s="2">
        <f t="shared" si="26"/>
        <v>8.5714247489731186</v>
      </c>
      <c r="F256" s="9">
        <f t="shared" si="25"/>
        <v>7.5871679257910447</v>
      </c>
      <c r="G256" s="2">
        <f t="shared" si="27"/>
        <v>1328.7397386209561</v>
      </c>
      <c r="H256" s="2">
        <f t="shared" si="21"/>
        <v>2.8571421244552093</v>
      </c>
      <c r="I256" s="1">
        <f t="shared" si="22"/>
        <v>2</v>
      </c>
      <c r="J256" s="2">
        <f t="shared" si="23"/>
        <v>0.85714247489731188</v>
      </c>
      <c r="K256" s="10">
        <f t="shared" si="24"/>
        <v>18.216805423627168</v>
      </c>
    </row>
    <row r="257" spans="4:11" x14ac:dyDescent="0.3">
      <c r="D257" s="6">
        <v>252</v>
      </c>
      <c r="E257" s="2">
        <f t="shared" si="26"/>
        <v>8.5714243985310148</v>
      </c>
      <c r="F257" s="9">
        <f t="shared" si="25"/>
        <v>7.5871676025902097</v>
      </c>
      <c r="G257" s="2">
        <f t="shared" si="27"/>
        <v>1321.1525706951652</v>
      </c>
      <c r="H257" s="2">
        <f t="shared" si="21"/>
        <v>2.857142065069084</v>
      </c>
      <c r="I257" s="1">
        <f t="shared" si="22"/>
        <v>2</v>
      </c>
      <c r="J257" s="2">
        <f t="shared" si="23"/>
        <v>0.85714243985310157</v>
      </c>
      <c r="K257" s="10">
        <f t="shared" si="24"/>
        <v>18.216805796023586</v>
      </c>
    </row>
    <row r="258" spans="4:11" x14ac:dyDescent="0.3">
      <c r="D258" s="6">
        <v>253</v>
      </c>
      <c r="E258" s="2">
        <f t="shared" si="26"/>
        <v>8.5714240237469976</v>
      </c>
      <c r="F258" s="9">
        <f t="shared" si="25"/>
        <v>7.5871672503614613</v>
      </c>
      <c r="G258" s="2">
        <f t="shared" si="27"/>
        <v>1313.565403092575</v>
      </c>
      <c r="H258" s="2">
        <f t="shared" si="21"/>
        <v>2.8571420010625239</v>
      </c>
      <c r="I258" s="1">
        <f t="shared" si="22"/>
        <v>2</v>
      </c>
      <c r="J258" s="2">
        <f t="shared" si="23"/>
        <v>0.85714240237469985</v>
      </c>
      <c r="K258" s="10">
        <f t="shared" si="24"/>
        <v>18.216806194286907</v>
      </c>
    </row>
    <row r="259" spans="4:11" x14ac:dyDescent="0.3">
      <c r="D259" s="6">
        <v>254</v>
      </c>
      <c r="E259" s="2">
        <f t="shared" si="26"/>
        <v>8.5714236224348213</v>
      </c>
      <c r="F259" s="9">
        <f t="shared" si="25"/>
        <v>7.5871668670501311</v>
      </c>
      <c r="G259" s="2">
        <f t="shared" si="27"/>
        <v>1305.9782358422135</v>
      </c>
      <c r="H259" s="2">
        <f t="shared" si="21"/>
        <v>2.8571419320621576</v>
      </c>
      <c r="I259" s="1">
        <f t="shared" si="22"/>
        <v>2</v>
      </c>
      <c r="J259" s="2">
        <f t="shared" si="23"/>
        <v>0.85714236224348217</v>
      </c>
      <c r="K259" s="10">
        <f t="shared" si="24"/>
        <v>18.216806620740343</v>
      </c>
    </row>
    <row r="260" spans="4:11" x14ac:dyDescent="0.3">
      <c r="D260" s="6">
        <v>255</v>
      </c>
      <c r="E260" s="2">
        <f t="shared" si="26"/>
        <v>8.571423192253496</v>
      </c>
      <c r="F260" s="9">
        <f t="shared" si="25"/>
        <v>7.5871664504202352</v>
      </c>
      <c r="G260" s="2">
        <f t="shared" si="27"/>
        <v>1298.3910689751633</v>
      </c>
      <c r="H260" s="2">
        <f t="shared" si="21"/>
        <v>2.8571418576654826</v>
      </c>
      <c r="I260" s="1">
        <f t="shared" si="22"/>
        <v>2</v>
      </c>
      <c r="J260" s="2">
        <f t="shared" si="23"/>
        <v>0.85714231922534967</v>
      </c>
      <c r="K260" s="10">
        <f t="shared" si="24"/>
        <v>18.21680707787154</v>
      </c>
    </row>
    <row r="261" spans="4:11" x14ac:dyDescent="0.3">
      <c r="D261" s="6">
        <v>256</v>
      </c>
      <c r="E261" s="2">
        <f t="shared" si="26"/>
        <v>8.5714227306936284</v>
      </c>
      <c r="F261" s="9">
        <f t="shared" si="25"/>
        <v>7.5871659980414305</v>
      </c>
      <c r="G261" s="2">
        <f t="shared" si="27"/>
        <v>1290.8039025247431</v>
      </c>
      <c r="H261" s="2">
        <f t="shared" si="21"/>
        <v>2.857141777438517</v>
      </c>
      <c r="I261" s="1">
        <f t="shared" si="22"/>
        <v>2</v>
      </c>
      <c r="J261" s="2">
        <f t="shared" si="23"/>
        <v>0.85714227306936286</v>
      </c>
      <c r="K261" s="10">
        <f t="shared" si="24"/>
        <v>18.216807568347111</v>
      </c>
    </row>
    <row r="262" spans="4:11" x14ac:dyDescent="0.3">
      <c r="D262" s="6">
        <v>257</v>
      </c>
      <c r="E262" s="2">
        <f t="shared" si="26"/>
        <v>8.5714222350627836</v>
      </c>
      <c r="F262" s="9">
        <f t="shared" si="25"/>
        <v>7.5871655072748396</v>
      </c>
      <c r="G262" s="2">
        <f t="shared" si="27"/>
        <v>1283.2167365267017</v>
      </c>
      <c r="H262" s="2">
        <f t="shared" ref="H262:H305" si="28">B$10*(E262^B$6)*(F262^B$7)</f>
        <v>2.8571416909132688</v>
      </c>
      <c r="I262" s="1">
        <f t="shared" ref="I262:I305" si="29">B$9</f>
        <v>2</v>
      </c>
      <c r="J262" s="2">
        <f t="shared" ref="J262:J305" si="30">B$8*E262</f>
        <v>0.85714222350627844</v>
      </c>
      <c r="K262" s="10">
        <f t="shared" ref="K262:K305" si="31">(1/B$6)*(E262^((B$7-B$6)/B$7))*(B$9^((1-B$7)/B$7))</f>
        <v>18.216808095028178</v>
      </c>
    </row>
    <row r="263" spans="4:11" x14ac:dyDescent="0.3">
      <c r="D263" s="6">
        <v>258</v>
      </c>
      <c r="E263" s="2">
        <f t="shared" si="26"/>
        <v>8.5714217024697739</v>
      </c>
      <c r="F263" s="9">
        <f t="shared" ref="F263:F305" si="32">IF(G262&gt;K262,F262+((F262/(1-B$7))*(((B$8*(1-B$6))-((B$6*B$9)/E263)))),(B$9^(1/B$7))*(B$10^(-1/B$7))*(E263^(-B$6/B$7)))</f>
        <v>7.5871649752576555</v>
      </c>
      <c r="G263" s="2">
        <f t="shared" si="27"/>
        <v>1275.6295710194267</v>
      </c>
      <c r="H263" s="2">
        <f t="shared" si="28"/>
        <v>2.8571415975850063</v>
      </c>
      <c r="I263" s="1">
        <f t="shared" si="29"/>
        <v>2</v>
      </c>
      <c r="J263" s="2">
        <f t="shared" si="30"/>
        <v>0.85714217024697748</v>
      </c>
      <c r="K263" s="10">
        <f t="shared" si="31"/>
        <v>18.216808660987059</v>
      </c>
    </row>
    <row r="264" spans="4:11" x14ac:dyDescent="0.3">
      <c r="D264" s="6">
        <v>259</v>
      </c>
      <c r="E264" s="2">
        <f t="shared" ref="E264:E305" si="33">E263+H263-I263-J263</f>
        <v>8.5714211298078027</v>
      </c>
      <c r="F264" s="9">
        <f t="shared" si="32"/>
        <v>7.5871643988864426</v>
      </c>
      <c r="G264" s="2">
        <f t="shared" ref="G264:G305" si="34">G263-F263</f>
        <v>1268.0424060441692</v>
      </c>
      <c r="H264" s="2">
        <f t="shared" si="28"/>
        <v>2.8571414969093141</v>
      </c>
      <c r="I264" s="1">
        <f t="shared" si="29"/>
        <v>2</v>
      </c>
      <c r="J264" s="2">
        <f t="shared" si="30"/>
        <v>0.85714211298078036</v>
      </c>
      <c r="K264" s="10">
        <f t="shared" si="31"/>
        <v>18.216809269525204</v>
      </c>
    </row>
    <row r="265" spans="4:11" x14ac:dyDescent="0.3">
      <c r="D265" s="6">
        <v>260</v>
      </c>
      <c r="E265" s="2">
        <f t="shared" si="33"/>
        <v>8.5714205137363368</v>
      </c>
      <c r="F265" s="9">
        <f t="shared" si="32"/>
        <v>7.5871637747990333</v>
      </c>
      <c r="G265" s="2">
        <f t="shared" si="34"/>
        <v>1260.4552416452827</v>
      </c>
      <c r="H265" s="2">
        <f t="shared" si="28"/>
        <v>2.8571413882989147</v>
      </c>
      <c r="I265" s="1">
        <f t="shared" si="29"/>
        <v>2</v>
      </c>
      <c r="J265" s="2">
        <f t="shared" si="30"/>
        <v>0.85714205137363375</v>
      </c>
      <c r="K265" s="10">
        <f t="shared" si="31"/>
        <v>18.216809924192429</v>
      </c>
    </row>
    <row r="266" spans="4:11" x14ac:dyDescent="0.3">
      <c r="D266" s="6">
        <v>261</v>
      </c>
      <c r="E266" s="2">
        <f t="shared" si="33"/>
        <v>8.5714198506616182</v>
      </c>
      <c r="F266" s="9">
        <f t="shared" si="32"/>
        <v>7.5871630993549148</v>
      </c>
      <c r="G266" s="2">
        <f t="shared" si="34"/>
        <v>1252.8680778704836</v>
      </c>
      <c r="H266" s="2">
        <f t="shared" si="28"/>
        <v>2.8571412711202462</v>
      </c>
      <c r="I266" s="1">
        <f t="shared" si="29"/>
        <v>2</v>
      </c>
      <c r="J266" s="2">
        <f t="shared" si="30"/>
        <v>0.8571419850661619</v>
      </c>
      <c r="K266" s="10">
        <f t="shared" si="31"/>
        <v>18.216810628807654</v>
      </c>
    </row>
    <row r="267" spans="4:11" x14ac:dyDescent="0.3">
      <c r="D267" s="6">
        <v>262</v>
      </c>
      <c r="E267" s="2">
        <f t="shared" si="33"/>
        <v>8.5714191367157024</v>
      </c>
      <c r="F267" s="9">
        <f t="shared" si="32"/>
        <v>7.5871623686139937</v>
      </c>
      <c r="G267" s="2">
        <f t="shared" si="34"/>
        <v>1245.2809147711287</v>
      </c>
      <c r="H267" s="2">
        <f t="shared" si="28"/>
        <v>2.8571411446897637</v>
      </c>
      <c r="I267" s="1">
        <f t="shared" si="29"/>
        <v>2</v>
      </c>
      <c r="J267" s="2">
        <f t="shared" si="30"/>
        <v>0.85714191367157033</v>
      </c>
      <c r="K267" s="10">
        <f t="shared" si="31"/>
        <v>18.216811387481165</v>
      </c>
    </row>
    <row r="268" spans="4:11" x14ac:dyDescent="0.3">
      <c r="D268" s="6">
        <v>263</v>
      </c>
      <c r="E268" s="2">
        <f t="shared" si="33"/>
        <v>8.5714183677338962</v>
      </c>
      <c r="F268" s="9">
        <f t="shared" si="32"/>
        <v>7.5871615783136104</v>
      </c>
      <c r="G268" s="2">
        <f t="shared" si="34"/>
        <v>1237.6937524025147</v>
      </c>
      <c r="H268" s="2">
        <f t="shared" si="28"/>
        <v>2.857141008269954</v>
      </c>
      <c r="I268" s="1">
        <f t="shared" si="29"/>
        <v>2</v>
      </c>
      <c r="J268" s="2">
        <f t="shared" si="30"/>
        <v>0.85714183677338962</v>
      </c>
      <c r="K268" s="10">
        <f t="shared" si="31"/>
        <v>18.216812204638583</v>
      </c>
    </row>
    <row r="269" spans="4:11" x14ac:dyDescent="0.3">
      <c r="D269" s="6">
        <v>264</v>
      </c>
      <c r="E269" s="2">
        <f t="shared" si="33"/>
        <v>8.5714175392304597</v>
      </c>
      <c r="F269" s="9">
        <f t="shared" si="32"/>
        <v>7.5871607238436747</v>
      </c>
      <c r="G269" s="2">
        <f t="shared" si="34"/>
        <v>1230.1065908242012</v>
      </c>
      <c r="H269" s="2">
        <f t="shared" si="28"/>
        <v>2.8571408610650311</v>
      </c>
      <c r="I269" s="1">
        <f t="shared" si="29"/>
        <v>2</v>
      </c>
      <c r="J269" s="2">
        <f t="shared" si="30"/>
        <v>0.85714175392304603</v>
      </c>
      <c r="K269" s="10">
        <f t="shared" si="31"/>
        <v>18.216813085046699</v>
      </c>
    </row>
    <row r="270" spans="4:11" x14ac:dyDescent="0.3">
      <c r="D270" s="6">
        <v>265</v>
      </c>
      <c r="E270" s="2">
        <f t="shared" si="33"/>
        <v>8.5714166463724446</v>
      </c>
      <c r="F270" s="9">
        <f t="shared" si="32"/>
        <v>7.5871598002197738</v>
      </c>
      <c r="G270" s="2">
        <f t="shared" si="34"/>
        <v>1222.5194301003576</v>
      </c>
      <c r="H270" s="2">
        <f t="shared" si="28"/>
        <v>2.8571407022162969</v>
      </c>
      <c r="I270" s="1">
        <f t="shared" si="29"/>
        <v>2</v>
      </c>
      <c r="J270" s="2">
        <f t="shared" si="30"/>
        <v>0.8571416646372445</v>
      </c>
      <c r="K270" s="10">
        <f t="shared" si="31"/>
        <v>18.216814033841271</v>
      </c>
    </row>
    <row r="271" spans="4:11" x14ac:dyDescent="0.3">
      <c r="D271" s="6">
        <v>266</v>
      </c>
      <c r="E271" s="2">
        <f t="shared" si="33"/>
        <v>8.5714156839514963</v>
      </c>
      <c r="F271" s="9">
        <f t="shared" si="32"/>
        <v>7.5871588020540957</v>
      </c>
      <c r="G271" s="2">
        <f t="shared" si="34"/>
        <v>1214.9322703001378</v>
      </c>
      <c r="H271" s="2">
        <f t="shared" si="28"/>
        <v>2.8571405307971296</v>
      </c>
      <c r="I271" s="1">
        <f t="shared" si="29"/>
        <v>2</v>
      </c>
      <c r="J271" s="2">
        <f t="shared" si="30"/>
        <v>0.85714156839514966</v>
      </c>
      <c r="K271" s="10">
        <f t="shared" si="31"/>
        <v>18.216815056556982</v>
      </c>
    </row>
    <row r="272" spans="4:11" x14ac:dyDescent="0.3">
      <c r="D272" s="6">
        <v>267</v>
      </c>
      <c r="E272" s="2">
        <f t="shared" si="33"/>
        <v>8.5714146463534764</v>
      </c>
      <c r="F272" s="9">
        <f t="shared" si="32"/>
        <v>7.5871577235240002</v>
      </c>
      <c r="G272" s="2">
        <f t="shared" si="34"/>
        <v>1207.3451114980837</v>
      </c>
      <c r="H272" s="2">
        <f t="shared" si="28"/>
        <v>2.8571403458075797</v>
      </c>
      <c r="I272" s="1">
        <f t="shared" si="29"/>
        <v>2</v>
      </c>
      <c r="J272" s="2">
        <f t="shared" si="30"/>
        <v>0.85714146463534768</v>
      </c>
      <c r="K272" s="10">
        <f t="shared" si="31"/>
        <v>18.216816159159723</v>
      </c>
    </row>
    <row r="273" spans="4:11" x14ac:dyDescent="0.3">
      <c r="D273" s="6">
        <v>268</v>
      </c>
      <c r="E273" s="2">
        <f t="shared" si="33"/>
        <v>8.5714135275257082</v>
      </c>
      <c r="F273" s="9">
        <f t="shared" si="32"/>
        <v>7.5871565583380542</v>
      </c>
      <c r="G273" s="2">
        <f t="shared" si="34"/>
        <v>1199.7579537745598</v>
      </c>
      <c r="H273" s="2">
        <f t="shared" si="28"/>
        <v>2.8571401461685348</v>
      </c>
      <c r="I273" s="1">
        <f t="shared" si="29"/>
        <v>2</v>
      </c>
      <c r="J273" s="2">
        <f t="shared" si="30"/>
        <v>0.85714135275257086</v>
      </c>
      <c r="K273" s="10">
        <f t="shared" si="31"/>
        <v>18.216817348081427</v>
      </c>
    </row>
    <row r="274" spans="4:11" x14ac:dyDescent="0.3">
      <c r="D274" s="6">
        <v>269</v>
      </c>
      <c r="E274" s="2">
        <f t="shared" si="33"/>
        <v>8.5714123209416719</v>
      </c>
      <c r="F274" s="9">
        <f t="shared" si="32"/>
        <v>7.5871552996993294</v>
      </c>
      <c r="G274" s="2">
        <f t="shared" si="34"/>
        <v>1192.1707972162217</v>
      </c>
      <c r="H274" s="2">
        <f t="shared" si="28"/>
        <v>2.8571399307154297</v>
      </c>
      <c r="I274" s="1">
        <f t="shared" si="29"/>
        <v>2</v>
      </c>
      <c r="J274" s="2">
        <f t="shared" si="30"/>
        <v>0.85714123209416726</v>
      </c>
      <c r="K274" s="10">
        <f t="shared" si="31"/>
        <v>18.216818630257539</v>
      </c>
    </row>
    <row r="275" spans="4:11" x14ac:dyDescent="0.3">
      <c r="D275" s="6">
        <v>270</v>
      </c>
      <c r="E275" s="2">
        <f t="shared" si="33"/>
        <v>8.5714110195629356</v>
      </c>
      <c r="F275" s="9">
        <f t="shared" si="32"/>
        <v>7.5871539402657566</v>
      </c>
      <c r="G275" s="2">
        <f t="shared" si="34"/>
        <v>1184.5836419165223</v>
      </c>
      <c r="H275" s="2">
        <f t="shared" si="28"/>
        <v>2.8571396981914448</v>
      </c>
      <c r="I275" s="1">
        <f t="shared" si="29"/>
        <v>2</v>
      </c>
      <c r="J275" s="2">
        <f t="shared" si="30"/>
        <v>0.85714110195629356</v>
      </c>
      <c r="K275" s="10">
        <f t="shared" si="31"/>
        <v>18.21682001316751</v>
      </c>
    </row>
    <row r="276" spans="4:11" x14ac:dyDescent="0.3">
      <c r="D276" s="6">
        <v>271</v>
      </c>
      <c r="E276" s="2">
        <f t="shared" si="33"/>
        <v>8.5714096157980855</v>
      </c>
      <c r="F276" s="9">
        <f t="shared" si="32"/>
        <v>7.5871524721072934</v>
      </c>
      <c r="G276" s="2">
        <f t="shared" si="34"/>
        <v>1176.9964879762565</v>
      </c>
      <c r="H276" s="2">
        <f t="shared" si="28"/>
        <v>2.8571394472401832</v>
      </c>
      <c r="I276" s="1">
        <f t="shared" si="29"/>
        <v>2</v>
      </c>
      <c r="J276" s="2">
        <f t="shared" si="30"/>
        <v>0.85714096157980857</v>
      </c>
      <c r="K276" s="10">
        <f t="shared" si="31"/>
        <v>18.216821504878421</v>
      </c>
    </row>
    <row r="277" spans="4:11" x14ac:dyDescent="0.3">
      <c r="D277" s="6">
        <v>272</v>
      </c>
      <c r="E277" s="2">
        <f t="shared" si="33"/>
        <v>8.5714081014584593</v>
      </c>
      <c r="F277" s="9">
        <f t="shared" si="32"/>
        <v>7.5871508866596669</v>
      </c>
      <c r="G277" s="2">
        <f t="shared" si="34"/>
        <v>1169.4093355041491</v>
      </c>
      <c r="H277" s="2">
        <f t="shared" si="28"/>
        <v>2.8571391763977516</v>
      </c>
      <c r="I277" s="1">
        <f t="shared" si="29"/>
        <v>2</v>
      </c>
      <c r="J277" s="2">
        <f t="shared" si="30"/>
        <v>0.85714081014584598</v>
      </c>
      <c r="K277" s="10">
        <f t="shared" si="31"/>
        <v>18.216823114092051</v>
      </c>
    </row>
    <row r="278" spans="4:11" x14ac:dyDescent="0.3">
      <c r="D278" s="6">
        <v>273</v>
      </c>
      <c r="E278" s="2">
        <f t="shared" si="33"/>
        <v>8.5714064677103643</v>
      </c>
      <c r="F278" s="9">
        <f t="shared" si="32"/>
        <v>7.5871491746744155</v>
      </c>
      <c r="G278" s="2">
        <f t="shared" si="34"/>
        <v>1161.8221846174895</v>
      </c>
      <c r="H278" s="2">
        <f t="shared" si="28"/>
        <v>2.8571388840842245</v>
      </c>
      <c r="I278" s="1">
        <f t="shared" si="29"/>
        <v>2</v>
      </c>
      <c r="J278" s="2">
        <f t="shared" si="30"/>
        <v>0.85714064677103652</v>
      </c>
      <c r="K278" s="10">
        <f t="shared" si="31"/>
        <v>18.216824850195614</v>
      </c>
    </row>
    <row r="279" spans="4:11" x14ac:dyDescent="0.3">
      <c r="D279" s="6">
        <v>274</v>
      </c>
      <c r="E279" s="2">
        <f t="shared" si="33"/>
        <v>8.5714047050235536</v>
      </c>
      <c r="F279" s="9">
        <f t="shared" si="32"/>
        <v>7.5871473261649394</v>
      </c>
      <c r="G279" s="2">
        <f t="shared" si="34"/>
        <v>1154.2350354428152</v>
      </c>
      <c r="H279" s="2">
        <f t="shared" si="28"/>
        <v>2.8571385685944266</v>
      </c>
      <c r="I279" s="1">
        <f t="shared" si="29"/>
        <v>2</v>
      </c>
      <c r="J279" s="2">
        <f t="shared" si="30"/>
        <v>0.85714047050235542</v>
      </c>
      <c r="K279" s="10">
        <f t="shared" si="31"/>
        <v>18.216826723316554</v>
      </c>
    </row>
    <row r="280" spans="4:11" x14ac:dyDescent="0.3">
      <c r="D280" s="6">
        <v>275</v>
      </c>
      <c r="E280" s="2">
        <f t="shared" si="33"/>
        <v>8.5714028031156246</v>
      </c>
      <c r="F280" s="9">
        <f t="shared" si="32"/>
        <v>7.5871453303482417</v>
      </c>
      <c r="G280" s="2">
        <f t="shared" si="34"/>
        <v>1146.6478881166502</v>
      </c>
      <c r="H280" s="2">
        <f t="shared" si="28"/>
        <v>2.8571382280879836</v>
      </c>
      <c r="I280" s="1">
        <f t="shared" si="29"/>
        <v>2</v>
      </c>
      <c r="J280" s="2">
        <f t="shared" si="30"/>
        <v>0.85714028031156253</v>
      </c>
      <c r="K280" s="10">
        <f t="shared" si="31"/>
        <v>18.216828744381605</v>
      </c>
    </row>
    <row r="281" spans="4:11" x14ac:dyDescent="0.3">
      <c r="D281" s="6">
        <v>276</v>
      </c>
      <c r="E281" s="2">
        <f t="shared" si="33"/>
        <v>8.571400750892046</v>
      </c>
      <c r="F281" s="9">
        <f t="shared" si="32"/>
        <v>7.5871431755820318</v>
      </c>
      <c r="G281" s="2">
        <f t="shared" si="34"/>
        <v>1139.0607427863019</v>
      </c>
      <c r="H281" s="2">
        <f t="shared" si="28"/>
        <v>2.8571378605785909</v>
      </c>
      <c r="I281" s="1">
        <f t="shared" si="29"/>
        <v>2</v>
      </c>
      <c r="J281" s="2">
        <f t="shared" si="30"/>
        <v>0.85714007508920464</v>
      </c>
      <c r="K281" s="10">
        <f t="shared" si="31"/>
        <v>18.216830925180535</v>
      </c>
    </row>
    <row r="282" spans="4:11" x14ac:dyDescent="0.3">
      <c r="D282" s="6">
        <v>277</v>
      </c>
      <c r="E282" s="2">
        <f t="shared" si="33"/>
        <v>8.571398536381432</v>
      </c>
      <c r="F282" s="9">
        <f t="shared" si="32"/>
        <v>7.5871408492968087</v>
      </c>
      <c r="G282" s="2">
        <f t="shared" si="34"/>
        <v>1131.4735996107199</v>
      </c>
      <c r="H282" s="2">
        <f t="shared" si="28"/>
        <v>2.8571374639224207</v>
      </c>
      <c r="I282" s="1">
        <f t="shared" si="29"/>
        <v>2</v>
      </c>
      <c r="J282" s="2">
        <f t="shared" si="30"/>
        <v>0.85713985363814327</v>
      </c>
      <c r="K282" s="10">
        <f t="shared" si="31"/>
        <v>18.216833278434951</v>
      </c>
    </row>
    <row r="283" spans="4:11" x14ac:dyDescent="0.3">
      <c r="D283" s="6">
        <v>278</v>
      </c>
      <c r="E283" s="2">
        <f t="shared" si="33"/>
        <v>8.5713961466657089</v>
      </c>
      <c r="F283" s="9">
        <f t="shared" si="32"/>
        <v>7.5871383379225374</v>
      </c>
      <c r="G283" s="2">
        <f t="shared" si="34"/>
        <v>1123.8864587614232</v>
      </c>
      <c r="H283" s="2">
        <f t="shared" si="28"/>
        <v>2.8571370358056205</v>
      </c>
      <c r="I283" s="1">
        <f t="shared" si="29"/>
        <v>2</v>
      </c>
      <c r="J283" s="2">
        <f t="shared" si="30"/>
        <v>0.85713961466657096</v>
      </c>
      <c r="K283" s="10">
        <f t="shared" si="31"/>
        <v>18.216835817872465</v>
      </c>
    </row>
    <row r="284" spans="4:11" x14ac:dyDescent="0.3">
      <c r="D284" s="6">
        <v>279</v>
      </c>
      <c r="E284" s="2">
        <f t="shared" si="33"/>
        <v>8.5713935678047601</v>
      </c>
      <c r="F284" s="9">
        <f t="shared" si="32"/>
        <v>7.5871356268094923</v>
      </c>
      <c r="G284" s="2">
        <f t="shared" si="34"/>
        <v>1116.2993204235006</v>
      </c>
      <c r="H284" s="2">
        <f t="shared" si="28"/>
        <v>2.8571365737308145</v>
      </c>
      <c r="I284" s="1">
        <f t="shared" si="29"/>
        <v>2</v>
      </c>
      <c r="J284" s="2">
        <f t="shared" si="30"/>
        <v>0.85713935678047604</v>
      </c>
      <c r="K284" s="10">
        <f t="shared" si="31"/>
        <v>18.216838558306826</v>
      </c>
    </row>
    <row r="285" spans="4:11" x14ac:dyDescent="0.3">
      <c r="D285" s="6">
        <v>280</v>
      </c>
      <c r="E285" s="2">
        <f t="shared" si="33"/>
        <v>8.5713907847550992</v>
      </c>
      <c r="F285" s="9">
        <f t="shared" si="32"/>
        <v>7.5871327001427966</v>
      </c>
      <c r="G285" s="2">
        <f t="shared" si="34"/>
        <v>1108.7121847966912</v>
      </c>
      <c r="H285" s="2">
        <f t="shared" si="28"/>
        <v>2.857136075002531</v>
      </c>
      <c r="I285" s="1">
        <f t="shared" si="29"/>
        <v>2</v>
      </c>
      <c r="J285" s="2">
        <f t="shared" si="30"/>
        <v>0.85713907847550996</v>
      </c>
      <c r="K285" s="10">
        <f t="shared" si="31"/>
        <v>18.216841515724333</v>
      </c>
    </row>
    <row r="286" spans="4:11" x14ac:dyDescent="0.3">
      <c r="D286" s="6">
        <v>281</v>
      </c>
      <c r="E286" s="2">
        <f t="shared" si="33"/>
        <v>8.5713877812821195</v>
      </c>
      <c r="F286" s="9">
        <f t="shared" si="32"/>
        <v>7.5871295408501691</v>
      </c>
      <c r="G286" s="2">
        <f t="shared" si="34"/>
        <v>1101.1250520965484</v>
      </c>
      <c r="H286" s="2">
        <f t="shared" si="28"/>
        <v>2.8571355367114819</v>
      </c>
      <c r="I286" s="1">
        <f t="shared" si="29"/>
        <v>2</v>
      </c>
      <c r="J286" s="2">
        <f t="shared" si="30"/>
        <v>0.85713877812821204</v>
      </c>
      <c r="K286" s="10">
        <f t="shared" si="31"/>
        <v>18.216844707377064</v>
      </c>
    </row>
    <row r="287" spans="4:11" x14ac:dyDescent="0.3">
      <c r="D287" s="6">
        <v>282</v>
      </c>
      <c r="E287" s="2">
        <f t="shared" si="33"/>
        <v>8.5713845398653898</v>
      </c>
      <c r="F287" s="9">
        <f t="shared" si="32"/>
        <v>7.5871261305023348</v>
      </c>
      <c r="G287" s="2">
        <f t="shared" si="34"/>
        <v>1093.5379225556983</v>
      </c>
      <c r="H287" s="2">
        <f t="shared" si="28"/>
        <v>2.8571349557175902</v>
      </c>
      <c r="I287" s="1">
        <f t="shared" si="29"/>
        <v>2</v>
      </c>
      <c r="J287" s="2">
        <f t="shared" si="30"/>
        <v>0.85713845398653898</v>
      </c>
      <c r="K287" s="10">
        <f t="shared" si="31"/>
        <v>18.216848151883571</v>
      </c>
    </row>
    <row r="288" spans="4:11" x14ac:dyDescent="0.3">
      <c r="D288" s="6">
        <v>283</v>
      </c>
      <c r="E288" s="2">
        <f t="shared" si="33"/>
        <v>8.5713810415964424</v>
      </c>
      <c r="F288" s="9">
        <f t="shared" si="32"/>
        <v>7.587122449205518</v>
      </c>
      <c r="G288" s="2">
        <f t="shared" si="34"/>
        <v>1085.9507964251959</v>
      </c>
      <c r="H288" s="2">
        <f t="shared" si="28"/>
        <v>2.8571343286316715</v>
      </c>
      <c r="I288" s="1">
        <f t="shared" si="29"/>
        <v>2</v>
      </c>
      <c r="J288" s="2">
        <f t="shared" si="30"/>
        <v>0.85713810415964431</v>
      </c>
      <c r="K288" s="10">
        <f t="shared" si="31"/>
        <v>18.216851869337468</v>
      </c>
    </row>
    <row r="289" spans="4:11" x14ac:dyDescent="0.3">
      <c r="D289" s="6">
        <v>284</v>
      </c>
      <c r="E289" s="2">
        <f t="shared" si="33"/>
        <v>8.5713772660684704</v>
      </c>
      <c r="F289" s="9">
        <f t="shared" si="32"/>
        <v>7.5871184754853953</v>
      </c>
      <c r="G289" s="2">
        <f t="shared" si="34"/>
        <v>1078.3636739759904</v>
      </c>
      <c r="H289" s="2">
        <f t="shared" si="28"/>
        <v>2.8571336517956607</v>
      </c>
      <c r="I289" s="1">
        <f t="shared" si="29"/>
        <v>2</v>
      </c>
      <c r="J289" s="2">
        <f t="shared" si="30"/>
        <v>0.85713772660684706</v>
      </c>
      <c r="K289" s="10">
        <f t="shared" si="31"/>
        <v>18.216855881424678</v>
      </c>
    </row>
    <row r="290" spans="4:11" x14ac:dyDescent="0.3">
      <c r="D290" s="6">
        <v>285</v>
      </c>
      <c r="E290" s="2">
        <f t="shared" si="33"/>
        <v>8.5713731912572833</v>
      </c>
      <c r="F290" s="9">
        <f t="shared" si="32"/>
        <v>7.5871141861618243</v>
      </c>
      <c r="G290" s="2">
        <f t="shared" si="34"/>
        <v>1070.7765555005051</v>
      </c>
      <c r="H290" s="2">
        <f t="shared" si="28"/>
        <v>2.8571329212612757</v>
      </c>
      <c r="I290" s="1">
        <f t="shared" si="29"/>
        <v>2</v>
      </c>
      <c r="J290" s="2">
        <f t="shared" si="30"/>
        <v>0.85713731912572833</v>
      </c>
      <c r="K290" s="10">
        <f t="shared" si="31"/>
        <v>18.21686021154995</v>
      </c>
    </row>
    <row r="291" spans="4:11" x14ac:dyDescent="0.3">
      <c r="D291" s="6">
        <v>286</v>
      </c>
      <c r="E291" s="2">
        <f t="shared" si="33"/>
        <v>8.5713687933928302</v>
      </c>
      <c r="F291" s="9">
        <f t="shared" si="32"/>
        <v>7.5871095562136244</v>
      </c>
      <c r="G291" s="2">
        <f t="shared" si="34"/>
        <v>1063.1894413143432</v>
      </c>
      <c r="H291" s="2">
        <f t="shared" si="28"/>
        <v>2.8571321327669805</v>
      </c>
      <c r="I291" s="1">
        <f t="shared" si="29"/>
        <v>2</v>
      </c>
      <c r="J291" s="2">
        <f t="shared" si="30"/>
        <v>0.85713687933928306</v>
      </c>
      <c r="K291" s="10">
        <f t="shared" si="31"/>
        <v>18.21686488497339</v>
      </c>
    </row>
    <row r="292" spans="4:11" x14ac:dyDescent="0.3">
      <c r="D292" s="6">
        <v>287</v>
      </c>
      <c r="E292" s="2">
        <f t="shared" si="33"/>
        <v>8.571364046820527</v>
      </c>
      <c r="F292" s="9">
        <f t="shared" si="32"/>
        <v>7.5871045586326185</v>
      </c>
      <c r="G292" s="2">
        <f t="shared" si="34"/>
        <v>1055.6023317581296</v>
      </c>
      <c r="H292" s="2">
        <f t="shared" si="28"/>
        <v>2.8571312817131251</v>
      </c>
      <c r="I292" s="1">
        <f t="shared" si="29"/>
        <v>2</v>
      </c>
      <c r="J292" s="2">
        <f t="shared" si="30"/>
        <v>0.85713640468205277</v>
      </c>
      <c r="K292" s="10">
        <f t="shared" si="31"/>
        <v>18.216869928957863</v>
      </c>
    </row>
    <row r="293" spans="4:11" x14ac:dyDescent="0.3">
      <c r="D293" s="6">
        <v>288</v>
      </c>
      <c r="E293" s="2">
        <f t="shared" si="33"/>
        <v>8.5713589238515997</v>
      </c>
      <c r="F293" s="9">
        <f t="shared" si="32"/>
        <v>7.5870991642660801</v>
      </c>
      <c r="G293" s="2">
        <f t="shared" si="34"/>
        <v>1048.0152271994971</v>
      </c>
      <c r="H293" s="2">
        <f t="shared" si="28"/>
        <v>2.8571303631351133</v>
      </c>
      <c r="I293" s="1">
        <f t="shared" si="29"/>
        <v>2</v>
      </c>
      <c r="J293" s="2">
        <f t="shared" si="30"/>
        <v>0.85713589238515997</v>
      </c>
      <c r="K293" s="10">
        <f t="shared" si="31"/>
        <v>18.216875372928037</v>
      </c>
    </row>
    <row r="294" spans="4:11" x14ac:dyDescent="0.3">
      <c r="D294" s="6">
        <v>289</v>
      </c>
      <c r="E294" s="2">
        <f t="shared" si="33"/>
        <v>8.5713533946015517</v>
      </c>
      <c r="F294" s="9">
        <f t="shared" si="32"/>
        <v>7.5870933416466722</v>
      </c>
      <c r="G294" s="2">
        <f t="shared" si="34"/>
        <v>1040.4281280352309</v>
      </c>
      <c r="H294" s="2">
        <f t="shared" si="28"/>
        <v>2.8571293716744401</v>
      </c>
      <c r="I294" s="1">
        <f t="shared" si="29"/>
        <v>2</v>
      </c>
      <c r="J294" s="2">
        <f t="shared" si="30"/>
        <v>0.85713533946015519</v>
      </c>
      <c r="K294" s="10">
        <f t="shared" si="31"/>
        <v>18.216881248642064</v>
      </c>
    </row>
    <row r="295" spans="4:11" x14ac:dyDescent="0.3">
      <c r="D295" s="6">
        <v>290</v>
      </c>
      <c r="E295" s="2">
        <f t="shared" si="33"/>
        <v>8.5713474268158354</v>
      </c>
      <c r="F295" s="9">
        <f t="shared" si="32"/>
        <v>7.5870870568088833</v>
      </c>
      <c r="G295" s="2">
        <f t="shared" si="34"/>
        <v>1032.8410346935841</v>
      </c>
      <c r="H295" s="2">
        <f t="shared" si="28"/>
        <v>2.857128301547426</v>
      </c>
      <c r="I295" s="1">
        <f t="shared" si="29"/>
        <v>2</v>
      </c>
      <c r="J295" s="2">
        <f t="shared" si="30"/>
        <v>0.85713474268158363</v>
      </c>
      <c r="K295" s="10">
        <f t="shared" si="31"/>
        <v>18.216887590376885</v>
      </c>
    </row>
    <row r="296" spans="4:11" x14ac:dyDescent="0.3">
      <c r="D296" s="6">
        <v>291</v>
      </c>
      <c r="E296" s="2">
        <f t="shared" si="33"/>
        <v>8.5713409856816778</v>
      </c>
      <c r="F296" s="9">
        <f t="shared" si="32"/>
        <v>7.5870802730908888</v>
      </c>
      <c r="G296" s="2">
        <f t="shared" si="34"/>
        <v>1025.2539476367751</v>
      </c>
      <c r="H296" s="2">
        <f t="shared" si="28"/>
        <v>2.8571271465114818</v>
      </c>
      <c r="I296" s="1">
        <f t="shared" si="29"/>
        <v>2</v>
      </c>
      <c r="J296" s="2">
        <f t="shared" si="30"/>
        <v>0.8571340985681678</v>
      </c>
      <c r="K296" s="10">
        <f t="shared" si="31"/>
        <v>18.216894435128193</v>
      </c>
    </row>
    <row r="297" spans="4:11" x14ac:dyDescent="0.3">
      <c r="D297" s="6">
        <v>292</v>
      </c>
      <c r="E297" s="2">
        <f t="shared" si="33"/>
        <v>8.5713340336249928</v>
      </c>
      <c r="F297" s="9">
        <f t="shared" si="32"/>
        <v>7.5870729509206871</v>
      </c>
      <c r="G297" s="2">
        <f t="shared" si="34"/>
        <v>1017.6668673636842</v>
      </c>
      <c r="H297" s="2">
        <f t="shared" si="28"/>
        <v>2.8571258998286857</v>
      </c>
      <c r="I297" s="1">
        <f t="shared" si="29"/>
        <v>2</v>
      </c>
      <c r="J297" s="2">
        <f t="shared" si="30"/>
        <v>0.85713340336249932</v>
      </c>
      <c r="K297" s="10">
        <f t="shared" si="31"/>
        <v>18.216901822826337</v>
      </c>
    </row>
    <row r="298" spans="4:11" x14ac:dyDescent="0.3">
      <c r="D298" s="6">
        <v>293</v>
      </c>
      <c r="E298" s="2">
        <f t="shared" si="33"/>
        <v>8.571326530091179</v>
      </c>
      <c r="F298" s="9">
        <f t="shared" si="32"/>
        <v>7.5870650475852512</v>
      </c>
      <c r="G298" s="2">
        <f t="shared" si="34"/>
        <v>1010.0797944127635</v>
      </c>
      <c r="H298" s="2">
        <f t="shared" si="28"/>
        <v>2.857124554226472</v>
      </c>
      <c r="I298" s="1">
        <f t="shared" si="29"/>
        <v>2</v>
      </c>
      <c r="J298" s="2">
        <f t="shared" si="30"/>
        <v>0.8571326530091179</v>
      </c>
      <c r="K298" s="10">
        <f t="shared" si="31"/>
        <v>18.216909796569279</v>
      </c>
    </row>
    <row r="299" spans="4:11" x14ac:dyDescent="0.3">
      <c r="D299" s="6">
        <v>294</v>
      </c>
      <c r="E299" s="2">
        <f t="shared" si="33"/>
        <v>8.5713184313085335</v>
      </c>
      <c r="F299" s="9">
        <f t="shared" si="32"/>
        <v>7.5870565169813649</v>
      </c>
      <c r="G299" s="2">
        <f t="shared" si="34"/>
        <v>1002.4927293651782</v>
      </c>
      <c r="H299" s="2">
        <f t="shared" si="28"/>
        <v>2.8571231018552057</v>
      </c>
      <c r="I299" s="1">
        <f t="shared" si="29"/>
        <v>2</v>
      </c>
      <c r="J299" s="2">
        <f t="shared" si="30"/>
        <v>0.85713184313085344</v>
      </c>
      <c r="K299" s="10">
        <f t="shared" si="31"/>
        <v>18.216918402874086</v>
      </c>
    </row>
    <row r="300" spans="4:11" x14ac:dyDescent="0.3">
      <c r="D300" s="6">
        <v>295</v>
      </c>
      <c r="E300" s="2">
        <f t="shared" si="33"/>
        <v>8.5713096900328853</v>
      </c>
      <c r="F300" s="9">
        <f t="shared" si="32"/>
        <v>7.5870473093466746</v>
      </c>
      <c r="G300" s="2">
        <f t="shared" si="34"/>
        <v>994.90567284819679</v>
      </c>
      <c r="H300" s="2">
        <f t="shared" si="28"/>
        <v>2.8571215342423848</v>
      </c>
      <c r="I300" s="1">
        <f t="shared" si="29"/>
        <v>2</v>
      </c>
      <c r="J300" s="2">
        <f t="shared" si="30"/>
        <v>0.85713096900328856</v>
      </c>
      <c r="K300" s="10">
        <f t="shared" si="31"/>
        <v>18.21692769194836</v>
      </c>
    </row>
    <row r="301" spans="4:11" x14ac:dyDescent="0.3">
      <c r="D301" s="6">
        <v>296</v>
      </c>
      <c r="E301" s="2">
        <f t="shared" si="33"/>
        <v>8.5713002552719821</v>
      </c>
      <c r="F301" s="9">
        <f t="shared" si="32"/>
        <v>7.5870373709693988</v>
      </c>
      <c r="G301" s="2">
        <f t="shared" si="34"/>
        <v>987.31862553885014</v>
      </c>
      <c r="H301" s="2">
        <f t="shared" si="28"/>
        <v>2.857119842243208</v>
      </c>
      <c r="I301" s="1">
        <f t="shared" si="29"/>
        <v>2</v>
      </c>
      <c r="J301" s="2">
        <f t="shared" si="30"/>
        <v>0.8571300255271983</v>
      </c>
      <c r="K301" s="10">
        <f t="shared" si="31"/>
        <v>18.216937717983193</v>
      </c>
    </row>
    <row r="302" spans="4:11" x14ac:dyDescent="0.3">
      <c r="D302" s="6">
        <v>297</v>
      </c>
      <c r="E302" s="2">
        <f t="shared" si="33"/>
        <v>8.5712900719879919</v>
      </c>
      <c r="F302" s="9">
        <f t="shared" si="32"/>
        <v>7.5870266438749958</v>
      </c>
      <c r="G302" s="2">
        <f t="shared" si="34"/>
        <v>979.73158816788077</v>
      </c>
      <c r="H302" s="2">
        <f t="shared" si="28"/>
        <v>2.8571180159872256</v>
      </c>
      <c r="I302" s="1">
        <f t="shared" si="29"/>
        <v>2</v>
      </c>
      <c r="J302" s="2">
        <f t="shared" si="30"/>
        <v>0.85712900719879925</v>
      </c>
      <c r="K302" s="10">
        <f t="shared" si="31"/>
        <v>18.216948539469431</v>
      </c>
    </row>
    <row r="303" spans="4:11" x14ac:dyDescent="0.3">
      <c r="D303" s="6">
        <v>298</v>
      </c>
      <c r="E303" s="2">
        <f t="shared" si="33"/>
        <v>8.571279080776419</v>
      </c>
      <c r="F303" s="9">
        <f t="shared" si="32"/>
        <v>7.5870150654879609</v>
      </c>
      <c r="G303" s="2">
        <f t="shared" si="34"/>
        <v>972.14456152400578</v>
      </c>
      <c r="H303" s="2">
        <f t="shared" si="28"/>
        <v>2.8571160448207427</v>
      </c>
      <c r="I303" s="1">
        <f t="shared" si="29"/>
        <v>2</v>
      </c>
      <c r="J303" s="2">
        <f t="shared" si="30"/>
        <v>0.85712790807764194</v>
      </c>
      <c r="K303" s="10">
        <f t="shared" si="31"/>
        <v>18.216960219538972</v>
      </c>
    </row>
    <row r="304" spans="4:11" x14ac:dyDescent="0.3">
      <c r="D304" s="6">
        <v>299</v>
      </c>
      <c r="E304" s="2">
        <f t="shared" si="33"/>
        <v>8.5712672175195195</v>
      </c>
      <c r="F304" s="9">
        <f t="shared" si="32"/>
        <v>7.5870025682667883</v>
      </c>
      <c r="G304" s="2">
        <f t="shared" si="34"/>
        <v>964.55754645851778</v>
      </c>
      <c r="H304" s="2">
        <f t="shared" si="28"/>
        <v>2.8571139172446696</v>
      </c>
      <c r="I304" s="1">
        <f t="shared" si="29"/>
        <v>2</v>
      </c>
      <c r="J304" s="2">
        <f t="shared" si="30"/>
        <v>0.85712672175195204</v>
      </c>
      <c r="K304" s="10">
        <f t="shared" si="31"/>
        <v>18.216972826333205</v>
      </c>
    </row>
    <row r="305" spans="4:11" x14ac:dyDescent="0.3">
      <c r="D305" s="6">
        <v>300</v>
      </c>
      <c r="E305" s="2">
        <f t="shared" si="33"/>
        <v>8.5712544130122374</v>
      </c>
      <c r="F305" s="9">
        <f t="shared" si="32"/>
        <v>7.5869890793099533</v>
      </c>
      <c r="G305" s="2">
        <f t="shared" si="34"/>
        <v>956.97054389025095</v>
      </c>
      <c r="H305" s="2">
        <f t="shared" si="28"/>
        <v>2.857111620847423</v>
      </c>
      <c r="I305" s="1">
        <f t="shared" si="29"/>
        <v>2</v>
      </c>
      <c r="J305" s="2">
        <f t="shared" si="30"/>
        <v>0.85712544130122381</v>
      </c>
      <c r="K305" s="10">
        <f t="shared" si="31"/>
        <v>18.216986433400667</v>
      </c>
    </row>
    <row r="306" spans="4:11" x14ac:dyDescent="0.3">
      <c r="D306" s="6">
        <v>301</v>
      </c>
      <c r="E306" s="2">
        <f t="shared" ref="E306:E369" si="35">E305+H305-I305-J305</f>
        <v>8.5712405925584374</v>
      </c>
      <c r="F306" s="9">
        <f t="shared" ref="F306:F369" si="36">IF(G305&gt;K305,F305+((F305/(1-B$7))*(((B$8*(1-B$6))-((B$6*B$9)/E306)))),(B$9^(1/B$7))*(B$10^(-1/B$7))*(E306^(-B$6/B$7)))</f>
        <v>7.5869745199306307</v>
      </c>
      <c r="G306" s="2">
        <f t="shared" ref="G306:G369" si="37">G305-F305</f>
        <v>949.38355481094095</v>
      </c>
      <c r="H306" s="2">
        <f t="shared" ref="H306:H369" si="38">B$10*(E306^B$6)*(F306^B$7)</f>
        <v>2.8571091422325101</v>
      </c>
      <c r="I306" s="1">
        <f t="shared" ref="I306:I369" si="39">B$9</f>
        <v>2</v>
      </c>
      <c r="J306" s="2">
        <f t="shared" ref="J306:J369" si="40">B$8*E306</f>
        <v>0.85712405925584378</v>
      </c>
      <c r="K306" s="10">
        <f t="shared" ref="K306:K369" si="41">(1/B$6)*(E306^((B$7-B$6)/B$7))*(B$9^((1-B$7)/B$7))</f>
        <v>18.217001120126305</v>
      </c>
    </row>
    <row r="307" spans="4:11" x14ac:dyDescent="0.3">
      <c r="D307" s="6">
        <v>302</v>
      </c>
      <c r="E307" s="2">
        <f t="shared" si="35"/>
        <v>8.5712256755351035</v>
      </c>
      <c r="F307" s="9">
        <f t="shared" si="36"/>
        <v>7.5869588051976606</v>
      </c>
      <c r="G307" s="2">
        <f t="shared" si="37"/>
        <v>941.79658029101029</v>
      </c>
      <c r="H307" s="2">
        <f t="shared" si="38"/>
        <v>2.8571064669403645</v>
      </c>
      <c r="I307" s="1">
        <f t="shared" si="39"/>
        <v>2</v>
      </c>
      <c r="J307" s="2">
        <f t="shared" si="40"/>
        <v>0.85712256755351035</v>
      </c>
      <c r="K307" s="10">
        <f t="shared" si="41"/>
        <v>18.217016972194774</v>
      </c>
    </row>
    <row r="308" spans="4:11" x14ac:dyDescent="0.3">
      <c r="D308" s="6">
        <v>303</v>
      </c>
      <c r="E308" s="2">
        <f t="shared" si="35"/>
        <v>8.5712095749219586</v>
      </c>
      <c r="F308" s="9">
        <f t="shared" si="36"/>
        <v>7.586941843440079</v>
      </c>
      <c r="G308" s="2">
        <f t="shared" si="37"/>
        <v>934.20962148581259</v>
      </c>
      <c r="H308" s="2">
        <f t="shared" si="38"/>
        <v>2.8571035793639727</v>
      </c>
      <c r="I308" s="1">
        <f t="shared" si="39"/>
        <v>2</v>
      </c>
      <c r="J308" s="2">
        <f t="shared" si="40"/>
        <v>0.85712095749219586</v>
      </c>
      <c r="K308" s="10">
        <f t="shared" si="41"/>
        <v>18.217034082090557</v>
      </c>
    </row>
    <row r="309" spans="4:11" x14ac:dyDescent="0.3">
      <c r="D309" s="6">
        <v>304</v>
      </c>
      <c r="E309" s="2">
        <f t="shared" si="35"/>
        <v>8.571192196793735</v>
      </c>
      <c r="F309" s="9">
        <f t="shared" si="36"/>
        <v>7.5869235357123355</v>
      </c>
      <c r="G309" s="2">
        <f t="shared" si="37"/>
        <v>926.62267964237253</v>
      </c>
      <c r="H309" s="2">
        <f t="shared" si="38"/>
        <v>2.8571004626578071</v>
      </c>
      <c r="I309" s="1">
        <f t="shared" si="39"/>
        <v>2</v>
      </c>
      <c r="J309" s="2">
        <f t="shared" si="40"/>
        <v>0.85711921967937355</v>
      </c>
      <c r="K309" s="10">
        <f t="shared" si="41"/>
        <v>18.217052549637803</v>
      </c>
    </row>
    <row r="310" spans="4:11" x14ac:dyDescent="0.3">
      <c r="D310" s="6">
        <v>305</v>
      </c>
      <c r="E310" s="2">
        <f t="shared" si="35"/>
        <v>8.5711734397721688</v>
      </c>
      <c r="F310" s="9">
        <f t="shared" si="36"/>
        <v>7.5869037752170607</v>
      </c>
      <c r="G310" s="2">
        <f t="shared" si="37"/>
        <v>919.03575610666019</v>
      </c>
      <c r="H310" s="2">
        <f t="shared" si="38"/>
        <v>2.857097098639533</v>
      </c>
      <c r="I310" s="1">
        <f t="shared" si="39"/>
        <v>2</v>
      </c>
      <c r="J310" s="2">
        <f t="shared" si="40"/>
        <v>0.85711734397721695</v>
      </c>
      <c r="K310" s="10">
        <f t="shared" si="41"/>
        <v>18.217072482582985</v>
      </c>
    </row>
    <row r="311" spans="4:11" x14ac:dyDescent="0.3">
      <c r="D311" s="6">
        <v>306</v>
      </c>
      <c r="E311" s="2">
        <f t="shared" si="35"/>
        <v>8.5711531944344852</v>
      </c>
      <c r="F311" s="9">
        <f t="shared" si="36"/>
        <v>7.586882446682031</v>
      </c>
      <c r="G311" s="2">
        <f t="shared" si="37"/>
        <v>911.44885233144316</v>
      </c>
      <c r="H311" s="2">
        <f t="shared" si="38"/>
        <v>2.8570934676839039</v>
      </c>
      <c r="I311" s="1">
        <f t="shared" si="39"/>
        <v>2</v>
      </c>
      <c r="J311" s="2">
        <f t="shared" si="40"/>
        <v>0.85711531944344854</v>
      </c>
      <c r="K311" s="10">
        <f t="shared" si="41"/>
        <v>18.217093997223888</v>
      </c>
    </row>
    <row r="312" spans="4:11" x14ac:dyDescent="0.3">
      <c r="D312" s="6">
        <v>307</v>
      </c>
      <c r="E312" s="2">
        <f t="shared" si="35"/>
        <v>8.571131342674942</v>
      </c>
      <c r="F312" s="9">
        <f t="shared" si="36"/>
        <v>7.5868594256876838</v>
      </c>
      <c r="G312" s="2">
        <f t="shared" si="37"/>
        <v>903.86196988476115</v>
      </c>
      <c r="H312" s="2">
        <f t="shared" si="38"/>
        <v>2.8570895486082413</v>
      </c>
      <c r="I312" s="1">
        <f t="shared" si="39"/>
        <v>2</v>
      </c>
      <c r="J312" s="2">
        <f t="shared" si="40"/>
        <v>0.85711313426749425</v>
      </c>
      <c r="K312" s="10">
        <f t="shared" si="41"/>
        <v>18.217117219088539</v>
      </c>
    </row>
    <row r="313" spans="4:11" x14ac:dyDescent="0.3">
      <c r="D313" s="6">
        <v>308</v>
      </c>
      <c r="E313" s="2">
        <f t="shared" si="35"/>
        <v>8.5711077570156888</v>
      </c>
      <c r="F313" s="9">
        <f t="shared" si="36"/>
        <v>7.5868345779412651</v>
      </c>
      <c r="G313" s="2">
        <f t="shared" si="37"/>
        <v>896.27511045907352</v>
      </c>
      <c r="H313" s="2">
        <f t="shared" si="38"/>
        <v>2.8570853185488181</v>
      </c>
      <c r="I313" s="1">
        <f t="shared" si="39"/>
        <v>2</v>
      </c>
      <c r="J313" s="2">
        <f t="shared" si="40"/>
        <v>0.85711077570156891</v>
      </c>
      <c r="K313" s="10">
        <f t="shared" si="41"/>
        <v>18.217142283668046</v>
      </c>
    </row>
    <row r="314" spans="4:11" x14ac:dyDescent="0.3">
      <c r="D314" s="6">
        <v>309</v>
      </c>
      <c r="E314" s="2">
        <f t="shared" si="35"/>
        <v>8.5710822998629386</v>
      </c>
      <c r="F314" s="9">
        <f t="shared" si="36"/>
        <v>7.5868077584933689</v>
      </c>
      <c r="G314" s="2">
        <f t="shared" si="37"/>
        <v>888.6882758811322</v>
      </c>
      <c r="H314" s="2">
        <f t="shared" si="38"/>
        <v>2.8570807528274318</v>
      </c>
      <c r="I314" s="1">
        <f t="shared" si="39"/>
        <v>2</v>
      </c>
      <c r="J314" s="2">
        <f t="shared" si="40"/>
        <v>0.85710822998629388</v>
      </c>
      <c r="K314" s="10">
        <f t="shared" si="41"/>
        <v>18.217169337207686</v>
      </c>
    </row>
    <row r="315" spans="4:11" x14ac:dyDescent="0.3">
      <c r="D315" s="6">
        <v>310</v>
      </c>
      <c r="E315" s="2">
        <f t="shared" si="35"/>
        <v>8.5710548227040775</v>
      </c>
      <c r="F315" s="9">
        <f t="shared" si="36"/>
        <v>7.5867788108923007</v>
      </c>
      <c r="G315" s="2">
        <f t="shared" si="37"/>
        <v>881.10146812263883</v>
      </c>
      <c r="H315" s="2">
        <f t="shared" si="38"/>
        <v>2.8570758248073824</v>
      </c>
      <c r="I315" s="1">
        <f t="shared" si="39"/>
        <v>2</v>
      </c>
      <c r="J315" s="2">
        <f t="shared" si="40"/>
        <v>0.85710548227040784</v>
      </c>
      <c r="K315" s="10">
        <f t="shared" si="41"/>
        <v>18.217198537560794</v>
      </c>
    </row>
    <row r="316" spans="4:11" x14ac:dyDescent="0.3">
      <c r="D316" s="6">
        <v>311</v>
      </c>
      <c r="E316" s="2">
        <f t="shared" si="35"/>
        <v>8.5710251652410516</v>
      </c>
      <c r="F316" s="9">
        <f t="shared" si="36"/>
        <v>7.5867475662713293</v>
      </c>
      <c r="G316" s="2">
        <f t="shared" si="37"/>
        <v>873.51468931174657</v>
      </c>
      <c r="H316" s="2">
        <f t="shared" si="38"/>
        <v>2.8570705057380077</v>
      </c>
      <c r="I316" s="1">
        <f t="shared" si="39"/>
        <v>2</v>
      </c>
      <c r="J316" s="2">
        <f t="shared" si="40"/>
        <v>0.85710251652410518</v>
      </c>
      <c r="K316" s="10">
        <f t="shared" si="41"/>
        <v>18.21723005511058</v>
      </c>
    </row>
    <row r="317" spans="4:11" x14ac:dyDescent="0.3">
      <c r="D317" s="6">
        <v>312</v>
      </c>
      <c r="E317" s="2">
        <f t="shared" si="35"/>
        <v>8.5709931544549551</v>
      </c>
      <c r="F317" s="9">
        <f t="shared" si="36"/>
        <v>7.5867138423634959</v>
      </c>
      <c r="G317" s="2">
        <f t="shared" si="37"/>
        <v>865.92794174547521</v>
      </c>
      <c r="H317" s="2">
        <f t="shared" si="38"/>
        <v>2.8570647645868896</v>
      </c>
      <c r="I317" s="1">
        <f t="shared" si="39"/>
        <v>2</v>
      </c>
      <c r="J317" s="2">
        <f t="shared" si="40"/>
        <v>0.85709931544549556</v>
      </c>
      <c r="K317" s="10">
        <f t="shared" si="41"/>
        <v>18.217264073765101</v>
      </c>
    </row>
    <row r="318" spans="4:11" x14ac:dyDescent="0.3">
      <c r="D318" s="6">
        <v>313</v>
      </c>
      <c r="E318" s="2">
        <f t="shared" si="35"/>
        <v>8.570958603596349</v>
      </c>
      <c r="F318" s="9">
        <f t="shared" si="36"/>
        <v>7.5866774424382344</v>
      </c>
      <c r="G318" s="2">
        <f t="shared" si="37"/>
        <v>858.34122790311176</v>
      </c>
      <c r="H318" s="2">
        <f t="shared" si="38"/>
        <v>2.8570585678587181</v>
      </c>
      <c r="I318" s="1">
        <f t="shared" si="39"/>
        <v>2</v>
      </c>
      <c r="J318" s="2">
        <f t="shared" si="40"/>
        <v>0.85709586035963492</v>
      </c>
      <c r="K318" s="10">
        <f t="shared" si="41"/>
        <v>18.217300792031402</v>
      </c>
    </row>
    <row r="319" spans="4:11" x14ac:dyDescent="0.3">
      <c r="D319" s="6">
        <v>314</v>
      </c>
      <c r="E319" s="2">
        <f t="shared" si="35"/>
        <v>8.5709213110954323</v>
      </c>
      <c r="F319" s="9">
        <f t="shared" si="36"/>
        <v>7.5866381541535937</v>
      </c>
      <c r="G319" s="2">
        <f t="shared" si="37"/>
        <v>850.7545504606735</v>
      </c>
      <c r="H319" s="2">
        <f t="shared" si="38"/>
        <v>2.857051879399783</v>
      </c>
      <c r="I319" s="1">
        <f t="shared" si="39"/>
        <v>2</v>
      </c>
      <c r="J319" s="2">
        <f t="shared" si="40"/>
        <v>0.8570921311095433</v>
      </c>
      <c r="K319" s="10">
        <f t="shared" si="41"/>
        <v>18.217340424174949</v>
      </c>
    </row>
    <row r="320" spans="4:11" x14ac:dyDescent="0.3">
      <c r="D320" s="6">
        <v>315</v>
      </c>
      <c r="E320" s="2">
        <f t="shared" si="35"/>
        <v>8.5708810593856732</v>
      </c>
      <c r="F320" s="9">
        <f t="shared" si="36"/>
        <v>7.5865957483173672</v>
      </c>
      <c r="G320" s="2">
        <f t="shared" si="37"/>
        <v>843.16791230651995</v>
      </c>
      <c r="H320" s="2">
        <f t="shared" si="38"/>
        <v>2.8570446601869337</v>
      </c>
      <c r="I320" s="1">
        <f t="shared" si="39"/>
        <v>2</v>
      </c>
      <c r="J320" s="2">
        <f t="shared" si="40"/>
        <v>0.85708810593856732</v>
      </c>
      <c r="K320" s="10">
        <f t="shared" si="41"/>
        <v>18.217383201471318</v>
      </c>
    </row>
    <row r="321" spans="4:11" x14ac:dyDescent="0.3">
      <c r="D321" s="6">
        <v>316</v>
      </c>
      <c r="E321" s="2">
        <f t="shared" si="35"/>
        <v>8.5708376136340387</v>
      </c>
      <c r="F321" s="9">
        <f t="shared" si="36"/>
        <v>7.5865499775498897</v>
      </c>
      <c r="G321" s="2">
        <f t="shared" si="37"/>
        <v>835.58131655820262</v>
      </c>
      <c r="H321" s="2">
        <f t="shared" si="38"/>
        <v>2.8570368680997773</v>
      </c>
      <c r="I321" s="1">
        <f t="shared" si="39"/>
        <v>2</v>
      </c>
      <c r="J321" s="2">
        <f t="shared" si="40"/>
        <v>0.85708376136340392</v>
      </c>
      <c r="K321" s="10">
        <f t="shared" si="41"/>
        <v>18.21742937355733</v>
      </c>
    </row>
    <row r="322" spans="4:11" x14ac:dyDescent="0.3">
      <c r="D322" s="6">
        <v>317</v>
      </c>
      <c r="E322" s="2">
        <f t="shared" si="35"/>
        <v>8.5707907203704128</v>
      </c>
      <c r="F322" s="9">
        <f t="shared" si="36"/>
        <v>7.5865005748407031</v>
      </c>
      <c r="G322" s="2">
        <f t="shared" si="37"/>
        <v>827.99476658065271</v>
      </c>
      <c r="H322" s="2">
        <f t="shared" si="38"/>
        <v>2.8570284576747804</v>
      </c>
      <c r="I322" s="1">
        <f t="shared" si="39"/>
        <v>2</v>
      </c>
      <c r="J322" s="2">
        <f t="shared" si="40"/>
        <v>0.85707907203704137</v>
      </c>
      <c r="K322" s="10">
        <f t="shared" si="41"/>
        <v>18.217479209889682</v>
      </c>
    </row>
    <row r="323" spans="4:11" x14ac:dyDescent="0.3">
      <c r="D323" s="6">
        <v>318</v>
      </c>
      <c r="E323" s="2">
        <f t="shared" si="35"/>
        <v>8.5707401060081523</v>
      </c>
      <c r="F323" s="9">
        <f t="shared" si="36"/>
        <v>7.5864472519906601</v>
      </c>
      <c r="G323" s="2">
        <f t="shared" si="37"/>
        <v>820.40826600581204</v>
      </c>
      <c r="H323" s="2">
        <f t="shared" si="38"/>
        <v>2.8570193798398411</v>
      </c>
      <c r="I323" s="1">
        <f t="shared" si="39"/>
        <v>2</v>
      </c>
      <c r="J323" s="2">
        <f t="shared" si="40"/>
        <v>0.85707401060081523</v>
      </c>
      <c r="K323" s="10">
        <f t="shared" si="41"/>
        <v>18.217533001319563</v>
      </c>
    </row>
    <row r="324" spans="4:11" x14ac:dyDescent="0.3">
      <c r="D324" s="6">
        <v>319</v>
      </c>
      <c r="E324" s="2">
        <f t="shared" si="35"/>
        <v>8.5706854752471777</v>
      </c>
      <c r="F324" s="9">
        <f t="shared" si="36"/>
        <v>7.5863896979303735</v>
      </c>
      <c r="G324" s="2">
        <f t="shared" si="37"/>
        <v>812.82181875382139</v>
      </c>
      <c r="H324" s="2">
        <f t="shared" si="38"/>
        <v>2.8570095816277687</v>
      </c>
      <c r="I324" s="1">
        <f t="shared" si="39"/>
        <v>2</v>
      </c>
      <c r="J324" s="2">
        <f t="shared" si="40"/>
        <v>0.85706854752471784</v>
      </c>
      <c r="K324" s="10">
        <f t="shared" si="41"/>
        <v>18.217591061792547</v>
      </c>
    </row>
    <row r="325" spans="4:11" x14ac:dyDescent="0.3">
      <c r="D325" s="6">
        <v>320</v>
      </c>
      <c r="E325" s="2">
        <f t="shared" si="35"/>
        <v>8.5706265093502285</v>
      </c>
      <c r="F325" s="9">
        <f t="shared" si="36"/>
        <v>7.586327576905191</v>
      </c>
      <c r="G325" s="2">
        <f t="shared" si="37"/>
        <v>805.23542905589102</v>
      </c>
      <c r="H325" s="2">
        <f t="shared" si="38"/>
        <v>2.8569990058670012</v>
      </c>
      <c r="I325" s="1">
        <f t="shared" si="39"/>
        <v>2</v>
      </c>
      <c r="J325" s="2">
        <f t="shared" si="40"/>
        <v>0.85706265093502287</v>
      </c>
      <c r="K325" s="10">
        <f t="shared" si="41"/>
        <v>18.217653730183734</v>
      </c>
    </row>
    <row r="326" spans="4:11" x14ac:dyDescent="0.3">
      <c r="D326" s="6">
        <v>321</v>
      </c>
      <c r="E326" s="2">
        <f t="shared" si="35"/>
        <v>8.5705628642822074</v>
      </c>
      <c r="F326" s="9">
        <f t="shared" si="36"/>
        <v>7.5862605265160949</v>
      </c>
      <c r="G326" s="2">
        <f t="shared" si="37"/>
        <v>797.64910147898581</v>
      </c>
      <c r="H326" s="2">
        <f t="shared" si="38"/>
        <v>2.8569875908477487</v>
      </c>
      <c r="I326" s="1">
        <f t="shared" si="39"/>
        <v>2</v>
      </c>
      <c r="J326" s="2">
        <f t="shared" si="40"/>
        <v>0.85705628642822074</v>
      </c>
      <c r="K326" s="10">
        <f t="shared" si="41"/>
        <v>18.21772137227893</v>
      </c>
    </row>
    <row r="327" spans="4:11" x14ac:dyDescent="0.3">
      <c r="D327" s="6">
        <v>322</v>
      </c>
      <c r="E327" s="2">
        <f t="shared" si="35"/>
        <v>8.5704941687017353</v>
      </c>
      <c r="F327" s="9">
        <f t="shared" si="36"/>
        <v>7.5861881556050941</v>
      </c>
      <c r="G327" s="2">
        <f t="shared" si="37"/>
        <v>790.06284095246974</v>
      </c>
      <c r="H327" s="2">
        <f t="shared" si="38"/>
        <v>2.8569752699616004</v>
      </c>
      <c r="I327" s="1">
        <f t="shared" si="39"/>
        <v>2</v>
      </c>
      <c r="J327" s="2">
        <f t="shared" si="40"/>
        <v>0.85704941687017355</v>
      </c>
      <c r="K327" s="10">
        <f t="shared" si="41"/>
        <v>18.217794382913567</v>
      </c>
    </row>
    <row r="328" spans="4:11" x14ac:dyDescent="0.3">
      <c r="D328" s="6">
        <v>323</v>
      </c>
      <c r="E328" s="2">
        <f t="shared" si="35"/>
        <v>8.5704200217931614</v>
      </c>
      <c r="F328" s="9">
        <f t="shared" si="36"/>
        <v>7.5861100419727503</v>
      </c>
      <c r="G328" s="2">
        <f t="shared" si="37"/>
        <v>782.47665279686464</v>
      </c>
      <c r="H328" s="2">
        <f t="shared" si="38"/>
        <v>2.8569619713124901</v>
      </c>
      <c r="I328" s="1">
        <f t="shared" si="39"/>
        <v>2</v>
      </c>
      <c r="J328" s="2">
        <f t="shared" si="40"/>
        <v>0.85704200217931614</v>
      </c>
      <c r="K328" s="10">
        <f t="shared" si="41"/>
        <v>18.217873188281885</v>
      </c>
    </row>
    <row r="329" spans="4:11" x14ac:dyDescent="0.3">
      <c r="D329" s="6">
        <v>324</v>
      </c>
      <c r="E329" s="2">
        <f t="shared" si="35"/>
        <v>8.5703399909263354</v>
      </c>
      <c r="F329" s="9">
        <f t="shared" si="36"/>
        <v>7.5860257299145095</v>
      </c>
      <c r="G329" s="2">
        <f t="shared" si="37"/>
        <v>774.89054275489184</v>
      </c>
      <c r="H329" s="2">
        <f t="shared" si="38"/>
        <v>2.8569476172967341</v>
      </c>
      <c r="I329" s="1">
        <f t="shared" si="39"/>
        <v>2</v>
      </c>
      <c r="J329" s="2">
        <f t="shared" si="40"/>
        <v>0.85703399909263356</v>
      </c>
      <c r="K329" s="10">
        <f t="shared" si="41"/>
        <v>18.217958248430069</v>
      </c>
    </row>
    <row r="330" spans="4:11" x14ac:dyDescent="0.3">
      <c r="D330" s="6">
        <v>325</v>
      </c>
      <c r="E330" s="2">
        <f t="shared" si="35"/>
        <v>8.570253609130436</v>
      </c>
      <c r="F330" s="9">
        <f t="shared" si="36"/>
        <v>7.5859347275614537</v>
      </c>
      <c r="G330" s="2">
        <f t="shared" si="37"/>
        <v>767.30451702497737</v>
      </c>
      <c r="H330" s="2">
        <f t="shared" si="38"/>
        <v>2.8569321241496852</v>
      </c>
      <c r="I330" s="1">
        <f t="shared" si="39"/>
        <v>2</v>
      </c>
      <c r="J330" s="2">
        <f t="shared" si="40"/>
        <v>0.8570253609130436</v>
      </c>
      <c r="K330" s="10">
        <f t="shared" si="41"/>
        <v>18.218050059947995</v>
      </c>
    </row>
    <row r="331" spans="4:11" x14ac:dyDescent="0.3">
      <c r="D331" s="6">
        <v>326</v>
      </c>
      <c r="E331" s="2">
        <f t="shared" si="35"/>
        <v>8.5701603723670772</v>
      </c>
      <c r="F331" s="9">
        <f t="shared" si="36"/>
        <v>7.5858365040099267</v>
      </c>
      <c r="G331" s="2">
        <f t="shared" si="37"/>
        <v>759.71858229741588</v>
      </c>
      <c r="H331" s="2">
        <f t="shared" si="38"/>
        <v>2.856915401456336</v>
      </c>
      <c r="I331" s="1">
        <f t="shared" si="39"/>
        <v>2</v>
      </c>
      <c r="J331" s="2">
        <f t="shared" si="40"/>
        <v>0.85701603723670772</v>
      </c>
      <c r="K331" s="10">
        <f t="shared" si="41"/>
        <v>18.218149158875477</v>
      </c>
    </row>
    <row r="332" spans="4:11" x14ac:dyDescent="0.3">
      <c r="D332" s="6">
        <v>327</v>
      </c>
      <c r="E332" s="2">
        <f t="shared" si="35"/>
        <v>8.5700597365867051</v>
      </c>
      <c r="F332" s="9">
        <f t="shared" si="36"/>
        <v>7.5857304862232748</v>
      </c>
      <c r="G332" s="2">
        <f t="shared" si="37"/>
        <v>752.132745793406</v>
      </c>
      <c r="H332" s="2">
        <f t="shared" si="38"/>
        <v>2.8568973516230027</v>
      </c>
      <c r="I332" s="1">
        <f t="shared" si="39"/>
        <v>2</v>
      </c>
      <c r="J332" s="2">
        <f t="shared" si="40"/>
        <v>0.85700597365867059</v>
      </c>
      <c r="K332" s="10">
        <f t="shared" si="41"/>
        <v>18.218256123840227</v>
      </c>
    </row>
    <row r="333" spans="4:11" x14ac:dyDescent="0.3">
      <c r="D333" s="6">
        <v>328</v>
      </c>
      <c r="E333" s="2">
        <f t="shared" si="35"/>
        <v>8.5699511145510368</v>
      </c>
      <c r="F333" s="9">
        <f t="shared" si="36"/>
        <v>7.5856160556875905</v>
      </c>
      <c r="G333" s="2">
        <f t="shared" si="37"/>
        <v>744.54701530718273</v>
      </c>
      <c r="H333" s="2">
        <f t="shared" si="38"/>
        <v>2.8568778693069832</v>
      </c>
      <c r="I333" s="1">
        <f t="shared" si="39"/>
        <v>2</v>
      </c>
      <c r="J333" s="2">
        <f t="shared" si="40"/>
        <v>0.85699511145510376</v>
      </c>
      <c r="K333" s="10">
        <f t="shared" si="41"/>
        <v>18.218371579446075</v>
      </c>
    </row>
    <row r="334" spans="4:11" x14ac:dyDescent="0.3">
      <c r="D334" s="6">
        <v>329</v>
      </c>
      <c r="E334" s="2">
        <f t="shared" si="35"/>
        <v>8.5698338724029153</v>
      </c>
      <c r="F334" s="9">
        <f t="shared" si="36"/>
        <v>7.5854925448019186</v>
      </c>
      <c r="G334" s="2">
        <f t="shared" si="37"/>
        <v>736.9613992514951</v>
      </c>
      <c r="H334" s="2">
        <f t="shared" si="38"/>
        <v>2.8568568408008441</v>
      </c>
      <c r="I334" s="1">
        <f t="shared" si="39"/>
        <v>2</v>
      </c>
      <c r="J334" s="2">
        <f t="shared" si="40"/>
        <v>0.85698338724029155</v>
      </c>
      <c r="K334" s="10">
        <f t="shared" si="41"/>
        <v>18.218496199931472</v>
      </c>
    </row>
    <row r="335" spans="4:11" x14ac:dyDescent="0.3">
      <c r="D335" s="6">
        <v>330</v>
      </c>
      <c r="E335" s="2">
        <f t="shared" si="35"/>
        <v>8.5697073259634688</v>
      </c>
      <c r="F335" s="9">
        <f t="shared" si="36"/>
        <v>7.5853592329818254</v>
      </c>
      <c r="G335" s="2">
        <f t="shared" si="37"/>
        <v>729.37590670669317</v>
      </c>
      <c r="H335" s="2">
        <f t="shared" si="38"/>
        <v>2.8568341433677085</v>
      </c>
      <c r="I335" s="1">
        <f t="shared" si="39"/>
        <v>2</v>
      </c>
      <c r="J335" s="2">
        <f t="shared" si="40"/>
        <v>0.85697073259634693</v>
      </c>
      <c r="K335" s="10">
        <f t="shared" si="41"/>
        <v>18.218630713120046</v>
      </c>
    </row>
    <row r="336" spans="4:11" x14ac:dyDescent="0.3">
      <c r="D336" s="6">
        <v>331</v>
      </c>
      <c r="E336" s="2">
        <f t="shared" si="35"/>
        <v>8.5695707367348302</v>
      </c>
      <c r="F336" s="9">
        <f t="shared" si="36"/>
        <v>7.5852153424535489</v>
      </c>
      <c r="G336" s="2">
        <f t="shared" si="37"/>
        <v>721.7905474737114</v>
      </c>
      <c r="H336" s="2">
        <f t="shared" si="38"/>
        <v>2.8568096445236422</v>
      </c>
      <c r="I336" s="1">
        <f t="shared" si="39"/>
        <v>2</v>
      </c>
      <c r="J336" s="2">
        <f t="shared" si="40"/>
        <v>0.85695707367348306</v>
      </c>
      <c r="K336" s="10">
        <f t="shared" si="41"/>
        <v>18.21877590468662</v>
      </c>
    </row>
    <row r="337" spans="4:11" x14ac:dyDescent="0.3">
      <c r="D337" s="6">
        <v>332</v>
      </c>
      <c r="E337" s="2">
        <f t="shared" si="35"/>
        <v>8.569423307584989</v>
      </c>
      <c r="F337" s="9">
        <f t="shared" si="36"/>
        <v>7.5850600337141474</v>
      </c>
      <c r="G337" s="2">
        <f t="shared" si="37"/>
        <v>714.20533213125782</v>
      </c>
      <c r="H337" s="2">
        <f t="shared" si="38"/>
        <v>2.8567832012629033</v>
      </c>
      <c r="I337" s="1">
        <f t="shared" si="39"/>
        <v>2</v>
      </c>
      <c r="J337" s="2">
        <f t="shared" si="40"/>
        <v>0.8569423307584989</v>
      </c>
      <c r="K337" s="10">
        <f t="shared" si="41"/>
        <v>18.218932622764015</v>
      </c>
    </row>
    <row r="338" spans="4:11" x14ac:dyDescent="0.3">
      <c r="D338" s="6">
        <v>333</v>
      </c>
      <c r="E338" s="2">
        <f t="shared" si="35"/>
        <v>8.5692641780893943</v>
      </c>
      <c r="F338" s="9">
        <f t="shared" si="36"/>
        <v>7.5848924006310856</v>
      </c>
      <c r="G338" s="2">
        <f t="shared" si="37"/>
        <v>706.62027209754365</v>
      </c>
      <c r="H338" s="2">
        <f t="shared" si="38"/>
        <v>2.8567546592215076</v>
      </c>
      <c r="I338" s="1">
        <f t="shared" si="39"/>
        <v>2</v>
      </c>
      <c r="J338" s="2">
        <f t="shared" si="40"/>
        <v>0.85692641780893952</v>
      </c>
      <c r="K338" s="10">
        <f t="shared" si="41"/>
        <v>18.219101782918209</v>
      </c>
    </row>
    <row r="339" spans="4:11" x14ac:dyDescent="0.3">
      <c r="D339" s="6">
        <v>334</v>
      </c>
      <c r="E339" s="2">
        <f t="shared" si="35"/>
        <v>8.5690924195019633</v>
      </c>
      <c r="F339" s="9">
        <f t="shared" si="36"/>
        <v>7.5847114651526066</v>
      </c>
      <c r="G339" s="2">
        <f t="shared" si="37"/>
        <v>699.03537969691251</v>
      </c>
      <c r="H339" s="2">
        <f t="shared" si="38"/>
        <v>2.8567238517741536</v>
      </c>
      <c r="I339" s="1">
        <f t="shared" si="39"/>
        <v>2</v>
      </c>
      <c r="J339" s="2">
        <f t="shared" si="40"/>
        <v>0.85690924195019635</v>
      </c>
      <c r="K339" s="10">
        <f t="shared" si="41"/>
        <v>18.219284373521315</v>
      </c>
    </row>
    <row r="340" spans="4:11" x14ac:dyDescent="0.3">
      <c r="D340" s="6">
        <v>335</v>
      </c>
      <c r="E340" s="2">
        <f t="shared" si="35"/>
        <v>8.5689070293259206</v>
      </c>
      <c r="F340" s="9">
        <f t="shared" si="36"/>
        <v>7.5845161715979375</v>
      </c>
      <c r="G340" s="2">
        <f t="shared" si="37"/>
        <v>691.45066823175989</v>
      </c>
      <c r="H340" s="2">
        <f t="shared" si="38"/>
        <v>2.8566905990592057</v>
      </c>
      <c r="I340" s="1">
        <f t="shared" si="39"/>
        <v>2</v>
      </c>
      <c r="J340" s="2">
        <f t="shared" si="40"/>
        <v>0.85689070293259206</v>
      </c>
      <c r="K340" s="10">
        <f t="shared" si="41"/>
        <v>18.219481461554643</v>
      </c>
    </row>
    <row r="341" spans="4:11" x14ac:dyDescent="0.3">
      <c r="D341" s="6">
        <v>336</v>
      </c>
      <c r="E341" s="2">
        <f t="shared" si="35"/>
        <v>8.5687069254525348</v>
      </c>
      <c r="F341" s="9">
        <f t="shared" si="36"/>
        <v>7.5843053804939125</v>
      </c>
      <c r="G341" s="2">
        <f t="shared" si="37"/>
        <v>683.86615206016199</v>
      </c>
      <c r="H341" s="2">
        <f t="shared" si="38"/>
        <v>2.8566547069259518</v>
      </c>
      <c r="I341" s="1">
        <f t="shared" si="39"/>
        <v>2</v>
      </c>
      <c r="J341" s="2">
        <f t="shared" si="40"/>
        <v>0.8568706925452535</v>
      </c>
      <c r="K341" s="10">
        <f t="shared" si="41"/>
        <v>18.219694198876539</v>
      </c>
    </row>
    <row r="342" spans="4:11" x14ac:dyDescent="0.3">
      <c r="D342" s="6">
        <v>337</v>
      </c>
      <c r="E342" s="2">
        <f t="shared" si="35"/>
        <v>8.5684909398332323</v>
      </c>
      <c r="F342" s="9">
        <f t="shared" si="36"/>
        <v>7.5840778619219487</v>
      </c>
      <c r="G342" s="2">
        <f t="shared" si="37"/>
        <v>676.28184667966809</v>
      </c>
      <c r="H342" s="2">
        <f t="shared" si="38"/>
        <v>2.8566159657979284</v>
      </c>
      <c r="I342" s="1">
        <f t="shared" si="39"/>
        <v>2</v>
      </c>
      <c r="J342" s="2">
        <f t="shared" si="40"/>
        <v>0.85684909398332332</v>
      </c>
      <c r="K342" s="10">
        <f t="shared" si="41"/>
        <v>18.219923828992531</v>
      </c>
    </row>
    <row r="343" spans="4:11" x14ac:dyDescent="0.3">
      <c r="D343" s="6">
        <v>338</v>
      </c>
      <c r="E343" s="2">
        <f t="shared" si="35"/>
        <v>8.5682578116478378</v>
      </c>
      <c r="F343" s="9">
        <f t="shared" si="36"/>
        <v>7.5838322883364109</v>
      </c>
      <c r="G343" s="2">
        <f t="shared" si="37"/>
        <v>668.69776881774612</v>
      </c>
      <c r="H343" s="2">
        <f t="shared" si="38"/>
        <v>2.856574149445581</v>
      </c>
      <c r="I343" s="1">
        <f t="shared" si="39"/>
        <v>2</v>
      </c>
      <c r="J343" s="2">
        <f t="shared" si="40"/>
        <v>0.85682578116478381</v>
      </c>
      <c r="K343" s="10">
        <f t="shared" si="41"/>
        <v>18.220171694368531</v>
      </c>
    </row>
    <row r="344" spans="4:11" x14ac:dyDescent="0.3">
      <c r="D344" s="6">
        <v>339</v>
      </c>
      <c r="E344" s="2">
        <f t="shared" si="35"/>
        <v>8.568006179928636</v>
      </c>
      <c r="F344" s="9">
        <f t="shared" si="36"/>
        <v>7.5835672268123115</v>
      </c>
      <c r="G344" s="2">
        <f t="shared" si="37"/>
        <v>661.11393652940967</v>
      </c>
      <c r="H344" s="2">
        <f t="shared" si="38"/>
        <v>2.8565290136609791</v>
      </c>
      <c r="I344" s="1">
        <f t="shared" si="39"/>
        <v>2</v>
      </c>
      <c r="J344" s="2">
        <f t="shared" si="40"/>
        <v>0.85680061799286367</v>
      </c>
      <c r="K344" s="10">
        <f t="shared" si="41"/>
        <v>18.220439244331121</v>
      </c>
    </row>
    <row r="345" spans="4:11" x14ac:dyDescent="0.3">
      <c r="D345" s="6">
        <v>340</v>
      </c>
      <c r="E345" s="2">
        <f t="shared" si="35"/>
        <v>8.5677345755967522</v>
      </c>
      <c r="F345" s="9">
        <f t="shared" si="36"/>
        <v>7.5832811306769319</v>
      </c>
      <c r="G345" s="2">
        <f t="shared" si="37"/>
        <v>653.53036930259736</v>
      </c>
      <c r="H345" s="2">
        <f t="shared" si="38"/>
        <v>2.8564802948267403</v>
      </c>
      <c r="I345" s="1">
        <f t="shared" si="39"/>
        <v>2</v>
      </c>
      <c r="J345" s="2">
        <f t="shared" si="40"/>
        <v>0.85677345755967527</v>
      </c>
      <c r="K345" s="10">
        <f t="shared" si="41"/>
        <v>18.220728043602662</v>
      </c>
    </row>
    <row r="346" spans="4:11" x14ac:dyDescent="0.3">
      <c r="D346" s="6">
        <v>341</v>
      </c>
      <c r="E346" s="2">
        <f t="shared" si="35"/>
        <v>8.5674414128638166</v>
      </c>
      <c r="F346" s="9">
        <f t="shared" si="36"/>
        <v>7.5829723304763172</v>
      </c>
      <c r="G346" s="2">
        <f t="shared" si="37"/>
        <v>645.94708817192043</v>
      </c>
      <c r="H346" s="2">
        <f t="shared" si="38"/>
        <v>2.8564277083706435</v>
      </c>
      <c r="I346" s="1">
        <f t="shared" si="39"/>
        <v>2</v>
      </c>
      <c r="J346" s="2">
        <f t="shared" si="40"/>
        <v>0.85674414128638166</v>
      </c>
      <c r="K346" s="10">
        <f t="shared" si="41"/>
        <v>18.221039781522848</v>
      </c>
    </row>
    <row r="347" spans="4:11" x14ac:dyDescent="0.3">
      <c r="D347" s="6">
        <v>342</v>
      </c>
      <c r="E347" s="2">
        <f t="shared" si="35"/>
        <v>8.5671249799480798</v>
      </c>
      <c r="F347" s="9">
        <f t="shared" si="36"/>
        <v>7.582639024223691</v>
      </c>
      <c r="G347" s="2">
        <f t="shared" si="37"/>
        <v>638.36411584144412</v>
      </c>
      <c r="H347" s="2">
        <f t="shared" si="38"/>
        <v>2.8563709470967558</v>
      </c>
      <c r="I347" s="1">
        <f t="shared" si="39"/>
        <v>2</v>
      </c>
      <c r="J347" s="2">
        <f t="shared" si="40"/>
        <v>0.85671249799480798</v>
      </c>
      <c r="K347" s="10">
        <f t="shared" si="41"/>
        <v>18.221376282012798</v>
      </c>
    </row>
    <row r="348" spans="4:11" x14ac:dyDescent="0.3">
      <c r="D348" s="6">
        <v>343</v>
      </c>
      <c r="E348" s="2">
        <f t="shared" si="35"/>
        <v>8.5667834290500284</v>
      </c>
      <c r="F348" s="9">
        <f t="shared" si="36"/>
        <v>7.582279266872594</v>
      </c>
      <c r="G348" s="2">
        <f t="shared" si="37"/>
        <v>630.78147681722044</v>
      </c>
      <c r="H348" s="2">
        <f t="shared" si="38"/>
        <v>2.8563096793831129</v>
      </c>
      <c r="I348" s="1">
        <f t="shared" si="39"/>
        <v>2</v>
      </c>
      <c r="J348" s="2">
        <f t="shared" si="40"/>
        <v>0.85667834290500289</v>
      </c>
      <c r="K348" s="10">
        <f t="shared" si="41"/>
        <v>18.221739514342286</v>
      </c>
    </row>
    <row r="349" spans="4:11" x14ac:dyDescent="0.3">
      <c r="D349" s="6">
        <v>344</v>
      </c>
      <c r="E349" s="2">
        <f t="shared" si="35"/>
        <v>8.5664147655281386</v>
      </c>
      <c r="F349" s="9">
        <f t="shared" si="36"/>
        <v>7.581890958952985</v>
      </c>
      <c r="G349" s="2">
        <f t="shared" si="37"/>
        <v>623.19919755034789</v>
      </c>
      <c r="H349" s="2">
        <f t="shared" si="38"/>
        <v>2.8562435472352119</v>
      </c>
      <c r="I349" s="1">
        <f t="shared" si="39"/>
        <v>2</v>
      </c>
      <c r="J349" s="2">
        <f t="shared" si="40"/>
        <v>0.85664147655281386</v>
      </c>
      <c r="K349" s="10">
        <f t="shared" si="41"/>
        <v>18.222131604766005</v>
      </c>
    </row>
    <row r="350" spans="4:11" x14ac:dyDescent="0.3">
      <c r="D350" s="6">
        <v>345</v>
      </c>
      <c r="E350" s="2">
        <f t="shared" si="35"/>
        <v>8.5660168362105367</v>
      </c>
      <c r="F350" s="9">
        <f t="shared" si="36"/>
        <v>7.5814718343035929</v>
      </c>
      <c r="G350" s="2">
        <f t="shared" si="37"/>
        <v>615.61730659139494</v>
      </c>
      <c r="H350" s="2">
        <f t="shared" si="38"/>
        <v>2.8561721641836666</v>
      </c>
      <c r="I350" s="1">
        <f t="shared" si="39"/>
        <v>2</v>
      </c>
      <c r="J350" s="2">
        <f t="shared" si="40"/>
        <v>0.85660168362105371</v>
      </c>
      <c r="K350" s="10">
        <f t="shared" si="41"/>
        <v>18.222554849100195</v>
      </c>
    </row>
    <row r="351" spans="4:11" x14ac:dyDescent="0.3">
      <c r="D351" s="6">
        <v>346</v>
      </c>
      <c r="E351" s="2">
        <f t="shared" si="35"/>
        <v>8.5655873167731489</v>
      </c>
      <c r="F351" s="9">
        <f t="shared" si="36"/>
        <v>7.5810194468284768</v>
      </c>
      <c r="G351" s="2">
        <f t="shared" si="37"/>
        <v>608.03583475709138</v>
      </c>
      <c r="H351" s="2">
        <f t="shared" si="38"/>
        <v>2.8560951130134424</v>
      </c>
      <c r="I351" s="1">
        <f t="shared" si="39"/>
        <v>2</v>
      </c>
      <c r="J351" s="2">
        <f t="shared" si="40"/>
        <v>0.85655873167731489</v>
      </c>
      <c r="K351" s="10">
        <f t="shared" si="41"/>
        <v>18.223011726317107</v>
      </c>
    </row>
    <row r="352" spans="4:11" x14ac:dyDescent="0.3">
      <c r="D352" s="6">
        <v>347</v>
      </c>
      <c r="E352" s="2">
        <f t="shared" si="35"/>
        <v>8.5651236981092751</v>
      </c>
      <c r="F352" s="9">
        <f t="shared" si="36"/>
        <v>7.5805311561999691</v>
      </c>
      <c r="G352" s="2">
        <f t="shared" si="37"/>
        <v>600.45481531026292</v>
      </c>
      <c r="H352" s="2">
        <f t="shared" si="38"/>
        <v>2.8560119433110311</v>
      </c>
      <c r="I352" s="1">
        <f t="shared" si="39"/>
        <v>2</v>
      </c>
      <c r="J352" s="2">
        <f t="shared" si="40"/>
        <v>0.8565123698109276</v>
      </c>
      <c r="K352" s="10">
        <f t="shared" si="41"/>
        <v>18.223504913241332</v>
      </c>
    </row>
    <row r="353" spans="4:11" x14ac:dyDescent="0.3">
      <c r="D353" s="6">
        <v>348</v>
      </c>
      <c r="E353" s="2">
        <f t="shared" si="35"/>
        <v>8.5646232716093795</v>
      </c>
      <c r="F353" s="9">
        <f t="shared" si="36"/>
        <v>7.5800041124239401</v>
      </c>
      <c r="G353" s="2">
        <f t="shared" si="37"/>
        <v>592.87428415406293</v>
      </c>
      <c r="H353" s="2">
        <f t="shared" si="38"/>
        <v>2.8559221688148151</v>
      </c>
      <c r="I353" s="1">
        <f t="shared" si="39"/>
        <v>2</v>
      </c>
      <c r="J353" s="2">
        <f t="shared" si="40"/>
        <v>0.85646232716093795</v>
      </c>
      <c r="K353" s="10">
        <f t="shared" si="41"/>
        <v>18.224037300439338</v>
      </c>
    </row>
    <row r="354" spans="4:11" x14ac:dyDescent="0.3">
      <c r="D354" s="6">
        <v>349</v>
      </c>
      <c r="E354" s="2">
        <f t="shared" si="35"/>
        <v>8.5640831132632584</v>
      </c>
      <c r="F354" s="9">
        <f t="shared" si="36"/>
        <v>7.5794352391765791</v>
      </c>
      <c r="G354" s="2">
        <f t="shared" si="37"/>
        <v>585.29428004163901</v>
      </c>
      <c r="H354" s="2">
        <f t="shared" si="38"/>
        <v>2.8558252645526392</v>
      </c>
      <c r="I354" s="1">
        <f t="shared" si="39"/>
        <v>2</v>
      </c>
      <c r="J354" s="2">
        <f t="shared" si="40"/>
        <v>0.85640831132632589</v>
      </c>
      <c r="K354" s="10">
        <f t="shared" si="41"/>
        <v>18.224612009401362</v>
      </c>
    </row>
    <row r="355" spans="4:11" x14ac:dyDescent="0.3">
      <c r="D355" s="6">
        <v>350</v>
      </c>
      <c r="E355" s="2">
        <f t="shared" si="35"/>
        <v>8.5635000664895706</v>
      </c>
      <c r="F355" s="9">
        <f t="shared" si="36"/>
        <v>7.5788212158145853</v>
      </c>
      <c r="G355" s="2">
        <f t="shared" si="37"/>
        <v>577.71484480246238</v>
      </c>
      <c r="H355" s="2">
        <f t="shared" si="38"/>
        <v>2.8557206637492865</v>
      </c>
      <c r="I355" s="1">
        <f t="shared" si="39"/>
        <v>2</v>
      </c>
      <c r="J355" s="2">
        <f t="shared" si="40"/>
        <v>0.85635000664895711</v>
      </c>
      <c r="K355" s="10">
        <f t="shared" si="41"/>
        <v>18.225232411123372</v>
      </c>
    </row>
    <row r="356" spans="4:11" x14ac:dyDescent="0.3">
      <c r="D356" s="6">
        <v>351</v>
      </c>
      <c r="E356" s="2">
        <f t="shared" si="35"/>
        <v>8.5628707235898993</v>
      </c>
      <c r="F356" s="9">
        <f t="shared" si="36"/>
        <v>7.5781584579527861</v>
      </c>
      <c r="G356" s="2">
        <f t="shared" si="37"/>
        <v>570.13602358664775</v>
      </c>
      <c r="H356" s="2">
        <f t="shared" si="38"/>
        <v>2.8556077544851015</v>
      </c>
      <c r="I356" s="1">
        <f t="shared" si="39"/>
        <v>2</v>
      </c>
      <c r="J356" s="2">
        <f t="shared" si="40"/>
        <v>0.85628707235898993</v>
      </c>
      <c r="K356" s="10">
        <f t="shared" si="41"/>
        <v>18.225902146206405</v>
      </c>
    </row>
    <row r="357" spans="4:11" x14ac:dyDescent="0.3">
      <c r="D357" s="6">
        <v>352</v>
      </c>
      <c r="E357" s="2">
        <f t="shared" si="35"/>
        <v>8.5621914057160105</v>
      </c>
      <c r="F357" s="9">
        <f t="shared" si="36"/>
        <v>7.577443096494652</v>
      </c>
      <c r="G357" s="2">
        <f t="shared" si="37"/>
        <v>562.55786512869497</v>
      </c>
      <c r="H357" s="2">
        <f t="shared" si="38"/>
        <v>2.8554858760854476</v>
      </c>
      <c r="I357" s="1">
        <f t="shared" si="39"/>
        <v>2</v>
      </c>
      <c r="J357" s="2">
        <f t="shared" si="40"/>
        <v>0.85621914057160109</v>
      </c>
      <c r="K357" s="10">
        <f t="shared" si="41"/>
        <v>18.226625146600831</v>
      </c>
    </row>
    <row r="358" spans="4:11" x14ac:dyDescent="0.3">
      <c r="D358" s="6">
        <v>353</v>
      </c>
      <c r="E358" s="2">
        <f t="shared" si="35"/>
        <v>8.5614581412298563</v>
      </c>
      <c r="F358" s="9">
        <f t="shared" si="36"/>
        <v>7.5766709549919655</v>
      </c>
      <c r="G358" s="2">
        <f t="shared" si="37"/>
        <v>554.98042203220029</v>
      </c>
      <c r="H358" s="2">
        <f t="shared" si="38"/>
        <v>2.8553543152189649</v>
      </c>
      <c r="I358" s="1">
        <f t="shared" si="39"/>
        <v>2</v>
      </c>
      <c r="J358" s="2">
        <f t="shared" si="40"/>
        <v>0.85614581412298563</v>
      </c>
      <c r="K358" s="10">
        <f t="shared" si="41"/>
        <v>18.227405659134273</v>
      </c>
    </row>
    <row r="359" spans="4:11" x14ac:dyDescent="0.3">
      <c r="D359" s="6">
        <v>354</v>
      </c>
      <c r="E359" s="2">
        <f t="shared" si="35"/>
        <v>8.5606666423258346</v>
      </c>
      <c r="F359" s="9">
        <f t="shared" si="36"/>
        <v>7.5758375251999084</v>
      </c>
      <c r="G359" s="2">
        <f t="shared" si="37"/>
        <v>547.40375107720831</v>
      </c>
      <c r="H359" s="2">
        <f t="shared" si="38"/>
        <v>2.855212301680746</v>
      </c>
      <c r="I359" s="1">
        <f t="shared" si="39"/>
        <v>2</v>
      </c>
      <c r="J359" s="2">
        <f t="shared" si="40"/>
        <v>0.85606666423258349</v>
      </c>
      <c r="K359" s="10">
        <f t="shared" si="41"/>
        <v>18.228248270974547</v>
      </c>
    </row>
    <row r="360" spans="4:11" x14ac:dyDescent="0.3">
      <c r="D360" s="6">
        <v>355</v>
      </c>
      <c r="E360" s="2">
        <f t="shared" si="35"/>
        <v>8.5598122797739968</v>
      </c>
      <c r="F360" s="9">
        <f t="shared" si="36"/>
        <v>7.5749379406830286</v>
      </c>
      <c r="G360" s="2">
        <f t="shared" si="37"/>
        <v>539.82791355200845</v>
      </c>
      <c r="H360" s="2">
        <f t="shared" si="38"/>
        <v>2.8550590038345063</v>
      </c>
      <c r="I360" s="1">
        <f t="shared" si="39"/>
        <v>2</v>
      </c>
      <c r="J360" s="2">
        <f t="shared" si="40"/>
        <v>0.85598122797739973</v>
      </c>
      <c r="K360" s="10">
        <f t="shared" si="41"/>
        <v>18.229157937192483</v>
      </c>
    </row>
    <row r="361" spans="4:11" x14ac:dyDescent="0.3">
      <c r="D361" s="6">
        <v>356</v>
      </c>
      <c r="E361" s="2">
        <f t="shared" si="35"/>
        <v>8.5588900556311032</v>
      </c>
      <c r="F361" s="9">
        <f t="shared" si="36"/>
        <v>7.5739669483158565</v>
      </c>
      <c r="G361" s="2">
        <f t="shared" si="37"/>
        <v>532.25297561132538</v>
      </c>
      <c r="H361" s="2">
        <f t="shared" si="38"/>
        <v>2.8548935236856408</v>
      </c>
      <c r="I361" s="1">
        <f t="shared" si="39"/>
        <v>2</v>
      </c>
      <c r="J361" s="2">
        <f t="shared" si="40"/>
        <v>0.85588900556311032</v>
      </c>
      <c r="K361" s="10">
        <f t="shared" si="41"/>
        <v>18.230140010604533</v>
      </c>
    </row>
    <row r="362" spans="4:11" x14ac:dyDescent="0.3">
      <c r="D362" s="6">
        <v>357</v>
      </c>
      <c r="E362" s="2">
        <f t="shared" si="35"/>
        <v>8.557894573753634</v>
      </c>
      <c r="F362" s="9">
        <f t="shared" si="36"/>
        <v>7.5729188775092817</v>
      </c>
      <c r="G362" s="2">
        <f t="shared" si="37"/>
        <v>524.67900866300954</v>
      </c>
      <c r="H362" s="2">
        <f t="shared" si="38"/>
        <v>2.8547148915546257</v>
      </c>
      <c r="I362" s="1">
        <f t="shared" si="39"/>
        <v>2</v>
      </c>
      <c r="J362" s="2">
        <f t="shared" si="40"/>
        <v>0.85578945737536349</v>
      </c>
      <c r="K362" s="10">
        <f t="shared" si="41"/>
        <v>18.23120027409146</v>
      </c>
    </row>
    <row r="363" spans="4:11" x14ac:dyDescent="0.3">
      <c r="D363" s="6">
        <v>358</v>
      </c>
      <c r="E363" s="2">
        <f t="shared" si="35"/>
        <v>8.5568200079328953</v>
      </c>
      <c r="F363" s="9">
        <f t="shared" si="36"/>
        <v>7.5717876069800871</v>
      </c>
      <c r="G363" s="2">
        <f t="shared" si="37"/>
        <v>517.10608978550022</v>
      </c>
      <c r="H363" s="2">
        <f t="shared" si="38"/>
        <v>2.8545220603176005</v>
      </c>
      <c r="I363" s="1">
        <f t="shared" si="39"/>
        <v>2</v>
      </c>
      <c r="J363" s="2">
        <f t="shared" si="40"/>
        <v>0.8556820007932896</v>
      </c>
      <c r="K363" s="10">
        <f t="shared" si="41"/>
        <v>18.232344975607809</v>
      </c>
    </row>
    <row r="364" spans="4:11" x14ac:dyDescent="0.3">
      <c r="D364" s="6">
        <v>359</v>
      </c>
      <c r="E364" s="2">
        <f t="shared" si="35"/>
        <v>8.5556600674572074</v>
      </c>
      <c r="F364" s="9">
        <f t="shared" si="36"/>
        <v>7.5705665288662018</v>
      </c>
      <c r="G364" s="2">
        <f t="shared" si="37"/>
        <v>509.53430217852014</v>
      </c>
      <c r="H364" s="2">
        <f t="shared" si="38"/>
        <v>2.8543138991781092</v>
      </c>
      <c r="I364" s="1">
        <f t="shared" si="39"/>
        <v>2</v>
      </c>
      <c r="J364" s="2">
        <f t="shared" si="40"/>
        <v>0.85556600674572081</v>
      </c>
      <c r="K364" s="10">
        <f t="shared" si="41"/>
        <v>18.233580866116647</v>
      </c>
    </row>
    <row r="365" spans="4:11" x14ac:dyDescent="0.3">
      <c r="D365" s="6">
        <v>360</v>
      </c>
      <c r="E365" s="2">
        <f t="shared" si="35"/>
        <v>8.5544079598895966</v>
      </c>
      <c r="F365" s="9">
        <f t="shared" si="36"/>
        <v>7.5692485099741376</v>
      </c>
      <c r="G365" s="2">
        <f t="shared" si="37"/>
        <v>501.96373564965393</v>
      </c>
      <c r="H365" s="2">
        <f t="shared" si="38"/>
        <v>2.854089186930806</v>
      </c>
      <c r="I365" s="1">
        <f t="shared" si="39"/>
        <v>2</v>
      </c>
      <c r="J365" s="2">
        <f t="shared" si="40"/>
        <v>0.85544079598895972</v>
      </c>
      <c r="K365" s="10">
        <f t="shared" si="41"/>
        <v>18.234915240706595</v>
      </c>
    </row>
    <row r="366" spans="4:11" x14ac:dyDescent="0.3">
      <c r="D366" s="6">
        <v>361</v>
      </c>
      <c r="E366" s="2">
        <f t="shared" si="35"/>
        <v>8.5530563508314419</v>
      </c>
      <c r="F366" s="9">
        <f t="shared" si="36"/>
        <v>7.5678258499276447</v>
      </c>
      <c r="G366" s="2">
        <f t="shared" si="37"/>
        <v>494.39448713967977</v>
      </c>
      <c r="H366" s="2">
        <f t="shared" si="38"/>
        <v>2.8538466046745148</v>
      </c>
      <c r="I366" s="1">
        <f t="shared" si="39"/>
        <v>2</v>
      </c>
      <c r="J366" s="2">
        <f t="shared" si="40"/>
        <v>0.85530563508314428</v>
      </c>
      <c r="K366" s="10">
        <f t="shared" si="41"/>
        <v>18.236355983172288</v>
      </c>
    </row>
    <row r="367" spans="4:11" x14ac:dyDescent="0.3">
      <c r="D367" s="6">
        <v>362</v>
      </c>
      <c r="E367" s="2">
        <f t="shared" si="35"/>
        <v>8.5515973204228111</v>
      </c>
      <c r="F367" s="9">
        <f t="shared" si="36"/>
        <v>7.5662902359677302</v>
      </c>
      <c r="G367" s="2">
        <f t="shared" si="37"/>
        <v>486.82666128975211</v>
      </c>
      <c r="H367" s="2">
        <f t="shared" si="38"/>
        <v>2.8535847279282538</v>
      </c>
      <c r="I367" s="1">
        <f t="shared" si="39"/>
        <v>2</v>
      </c>
      <c r="J367" s="2">
        <f t="shared" si="40"/>
        <v>0.85515973204228113</v>
      </c>
      <c r="K367" s="10">
        <f t="shared" si="41"/>
        <v>18.237911614367075</v>
      </c>
    </row>
    <row r="368" spans="4:11" x14ac:dyDescent="0.3">
      <c r="D368" s="6">
        <v>363</v>
      </c>
      <c r="E368" s="2">
        <f t="shared" si="35"/>
        <v>8.5500223163087838</v>
      </c>
      <c r="F368" s="9">
        <f t="shared" si="36"/>
        <v>7.5646326941336755</v>
      </c>
      <c r="G368" s="2">
        <f t="shared" si="37"/>
        <v>479.26037105378435</v>
      </c>
      <c r="H368" s="2">
        <f t="shared" si="38"/>
        <v>2.8533020180996993</v>
      </c>
      <c r="I368" s="1">
        <f t="shared" si="39"/>
        <v>2</v>
      </c>
      <c r="J368" s="2">
        <f t="shared" si="40"/>
        <v>0.85500223163087841</v>
      </c>
      <c r="K368" s="10">
        <f t="shared" si="41"/>
        <v>18.239591344666668</v>
      </c>
    </row>
    <row r="369" spans="4:11" x14ac:dyDescent="0.3">
      <c r="D369" s="6">
        <v>364</v>
      </c>
      <c r="E369" s="2">
        <f t="shared" si="35"/>
        <v>8.548322102777604</v>
      </c>
      <c r="F369" s="9">
        <f t="shared" si="36"/>
        <v>7.5628435365324664</v>
      </c>
      <c r="G369" s="2">
        <f t="shared" si="37"/>
        <v>471.6957383596507</v>
      </c>
      <c r="H369" s="2">
        <f t="shared" si="38"/>
        <v>2.8529968132510235</v>
      </c>
      <c r="I369" s="1">
        <f t="shared" si="39"/>
        <v>2</v>
      </c>
      <c r="J369" s="2">
        <f t="shared" si="40"/>
        <v>0.85483221027776046</v>
      </c>
      <c r="K369" s="10">
        <f t="shared" si="41"/>
        <v>18.241405130916132</v>
      </c>
    </row>
    <row r="370" spans="4:11" x14ac:dyDescent="0.3">
      <c r="D370" s="6">
        <v>365</v>
      </c>
      <c r="E370" s="2">
        <f t="shared" ref="E370:E433" si="42">E369+H369-I369-J369</f>
        <v>8.5464867057508673</v>
      </c>
      <c r="F370" s="9">
        <f t="shared" ref="F370:F433" si="43">IF(G369&gt;K369,F369+((F369/(1-B$7))*(((B$8*(1-B$6))-((B$6*B$9)/E370)))),(B$9^(1/B$7))*(B$10^(-1/B$7))*(E370^(-B$6/B$7)))</f>
        <v>7.5609123043799036</v>
      </c>
      <c r="G370" s="2">
        <f t="shared" ref="G370:G433" si="44">G369-F369</f>
        <v>464.13289482311825</v>
      </c>
      <c r="H370" s="2">
        <f t="shared" ref="H370:H433" si="45">B$10*(E370^B$6)*(F370^B$7)</f>
        <v>2.8526673181020654</v>
      </c>
      <c r="I370" s="1">
        <f t="shared" ref="I370:I433" si="46">B$9</f>
        <v>2</v>
      </c>
      <c r="J370" s="2">
        <f t="shared" ref="J370:J433" si="47">B$8*E370</f>
        <v>0.85464867057508676</v>
      </c>
      <c r="K370" s="10">
        <f t="shared" ref="K370:K433" si="48">(1/B$6)*(E370^((B$7-B$6)/B$7))*(B$9^((1-B$7)/B$7))</f>
        <v>18.243363738270176</v>
      </c>
    </row>
    <row r="371" spans="4:11" x14ac:dyDescent="0.3">
      <c r="D371" s="6">
        <v>366</v>
      </c>
      <c r="E371" s="2">
        <f t="shared" si="42"/>
        <v>8.544505353277847</v>
      </c>
      <c r="F371" s="9">
        <f t="shared" si="43"/>
        <v>7.5588277064704723</v>
      </c>
      <c r="G371" s="2">
        <f t="shared" si="44"/>
        <v>456.57198251873837</v>
      </c>
      <c r="H371" s="2">
        <f t="shared" si="45"/>
        <v>2.8523115932052763</v>
      </c>
      <c r="I371" s="1">
        <f t="shared" si="46"/>
        <v>2</v>
      </c>
      <c r="J371" s="2">
        <f t="shared" si="47"/>
        <v>0.8544505353277847</v>
      </c>
      <c r="K371" s="10">
        <f t="shared" si="48"/>
        <v>18.245478807378181</v>
      </c>
    </row>
    <row r="372" spans="4:11" x14ac:dyDescent="0.3">
      <c r="D372" s="6">
        <v>367</v>
      </c>
      <c r="E372" s="2">
        <f t="shared" si="42"/>
        <v>8.5423664111553386</v>
      </c>
      <c r="F372" s="9">
        <f t="shared" si="43"/>
        <v>7.55657755270457</v>
      </c>
      <c r="G372" s="2">
        <f t="shared" si="44"/>
        <v>449.01315481226789</v>
      </c>
      <c r="H372" s="2">
        <f t="shared" si="45"/>
        <v>2.8519275432208482</v>
      </c>
      <c r="I372" s="1">
        <f t="shared" si="46"/>
        <v>2</v>
      </c>
      <c r="J372" s="2">
        <f t="shared" si="47"/>
        <v>0.85423664111553388</v>
      </c>
      <c r="K372" s="10">
        <f t="shared" si="48"/>
        <v>18.24776292741242</v>
      </c>
    </row>
    <row r="373" spans="4:11" x14ac:dyDescent="0.3">
      <c r="D373" s="6">
        <v>368</v>
      </c>
      <c r="E373" s="2">
        <f t="shared" si="42"/>
        <v>8.5400573132606521</v>
      </c>
      <c r="F373" s="9">
        <f t="shared" si="43"/>
        <v>7.5541486822707524</v>
      </c>
      <c r="G373" s="2">
        <f t="shared" si="44"/>
        <v>441.45657725956329</v>
      </c>
      <c r="H373" s="2">
        <f t="shared" si="45"/>
        <v>2.8515129042137533</v>
      </c>
      <c r="I373" s="1">
        <f t="shared" si="46"/>
        <v>2</v>
      </c>
      <c r="J373" s="2">
        <f t="shared" si="47"/>
        <v>0.85400573132606528</v>
      </c>
      <c r="K373" s="10">
        <f t="shared" si="48"/>
        <v>18.25022971548994</v>
      </c>
    </row>
    <row r="374" spans="4:11" x14ac:dyDescent="0.3">
      <c r="D374" s="6">
        <v>369</v>
      </c>
      <c r="E374" s="2">
        <f t="shared" si="42"/>
        <v>8.5375644861483408</v>
      </c>
      <c r="F374" s="9">
        <f t="shared" si="43"/>
        <v>7.5515268860470215</v>
      </c>
      <c r="G374" s="2">
        <f t="shared" si="44"/>
        <v>433.90242857729254</v>
      </c>
      <c r="H374" s="2">
        <f t="shared" si="45"/>
        <v>2.8510652298870225</v>
      </c>
      <c r="I374" s="1">
        <f t="shared" si="46"/>
        <v>2</v>
      </c>
      <c r="J374" s="2">
        <f t="shared" si="47"/>
        <v>0.85375644861483413</v>
      </c>
      <c r="K374" s="10">
        <f t="shared" si="48"/>
        <v>18.25289390309738</v>
      </c>
    </row>
    <row r="375" spans="4:11" x14ac:dyDescent="0.3">
      <c r="D375" s="6">
        <v>370</v>
      </c>
      <c r="E375" s="2">
        <f t="shared" si="42"/>
        <v>8.5348732674205294</v>
      </c>
      <c r="F375" s="9">
        <f t="shared" si="43"/>
        <v>7.5486968227485329</v>
      </c>
      <c r="G375" s="2">
        <f t="shared" si="44"/>
        <v>426.3509016912455</v>
      </c>
      <c r="H375" s="2">
        <f t="shared" si="45"/>
        <v>2.8505818766574551</v>
      </c>
      <c r="I375" s="1">
        <f t="shared" si="46"/>
        <v>2</v>
      </c>
      <c r="J375" s="2">
        <f t="shared" si="47"/>
        <v>0.85348732674205297</v>
      </c>
      <c r="K375" s="10">
        <f t="shared" si="48"/>
        <v>18.255771430194006</v>
      </c>
    </row>
    <row r="376" spans="4:11" x14ac:dyDescent="0.3">
      <c r="D376" s="6">
        <v>371</v>
      </c>
      <c r="E376" s="2">
        <f t="shared" si="42"/>
        <v>8.5319678173359303</v>
      </c>
      <c r="F376" s="9">
        <f t="shared" si="43"/>
        <v>7.5456419283092631</v>
      </c>
      <c r="G376" s="2">
        <f t="shared" si="44"/>
        <v>418.80220486849697</v>
      </c>
      <c r="H376" s="2">
        <f t="shared" si="45"/>
        <v>2.8500599874708605</v>
      </c>
      <c r="I376" s="1">
        <f t="shared" si="46"/>
        <v>2</v>
      </c>
      <c r="J376" s="2">
        <f t="shared" si="47"/>
        <v>0.85319678173359303</v>
      </c>
      <c r="K376" s="10">
        <f t="shared" si="48"/>
        <v>18.258879547742378</v>
      </c>
    </row>
    <row r="377" spans="4:11" x14ac:dyDescent="0.3">
      <c r="D377" s="6">
        <v>372</v>
      </c>
      <c r="E377" s="2">
        <f t="shared" si="42"/>
        <v>8.5288310230731987</v>
      </c>
      <c r="F377" s="9">
        <f t="shared" si="43"/>
        <v>7.5423443179416942</v>
      </c>
      <c r="G377" s="2">
        <f t="shared" si="44"/>
        <v>411.25656294018773</v>
      </c>
      <c r="H377" s="2">
        <f t="shared" si="45"/>
        <v>2.8494964742439071</v>
      </c>
      <c r="I377" s="1">
        <f t="shared" si="46"/>
        <v>2</v>
      </c>
      <c r="J377" s="2">
        <f t="shared" si="47"/>
        <v>0.8528831023073199</v>
      </c>
      <c r="K377" s="10">
        <f t="shared" si="48"/>
        <v>18.26223692950024</v>
      </c>
    </row>
    <row r="378" spans="4:11" x14ac:dyDescent="0.3">
      <c r="D378" s="6">
        <v>373</v>
      </c>
      <c r="E378" s="2">
        <f t="shared" si="42"/>
        <v>8.5254443950097851</v>
      </c>
      <c r="F378" s="9">
        <f t="shared" si="43"/>
        <v>7.5387846802712035</v>
      </c>
      <c r="G378" s="2">
        <f t="shared" si="44"/>
        <v>403.71421862224605</v>
      </c>
      <c r="H378" s="2">
        <f t="shared" si="45"/>
        <v>2.8488879988084452</v>
      </c>
      <c r="I378" s="1">
        <f t="shared" si="46"/>
        <v>2</v>
      </c>
      <c r="J378" s="2">
        <f t="shared" si="47"/>
        <v>0.85254443950097858</v>
      </c>
      <c r="K378" s="10">
        <f t="shared" si="48"/>
        <v>18.265863794001962</v>
      </c>
    </row>
    <row r="379" spans="4:11" x14ac:dyDescent="0.3">
      <c r="D379" s="6">
        <v>374</v>
      </c>
      <c r="E379" s="2">
        <f t="shared" si="42"/>
        <v>8.5217879543172526</v>
      </c>
      <c r="F379" s="9">
        <f t="shared" si="43"/>
        <v>7.5349421628901254</v>
      </c>
      <c r="G379" s="2">
        <f t="shared" si="44"/>
        <v>396.17543394197486</v>
      </c>
      <c r="H379" s="2">
        <f t="shared" si="45"/>
        <v>2.8482309522217393</v>
      </c>
      <c r="I379" s="1">
        <f t="shared" si="46"/>
        <v>2</v>
      </c>
      <c r="J379" s="2">
        <f t="shared" si="47"/>
        <v>0.85217879543172526</v>
      </c>
      <c r="K379" s="10">
        <f t="shared" si="48"/>
        <v>18.269782037765708</v>
      </c>
    </row>
    <row r="380" spans="4:11" x14ac:dyDescent="0.3">
      <c r="D380" s="6">
        <v>375</v>
      </c>
      <c r="E380" s="2">
        <f t="shared" si="42"/>
        <v>8.5178401111072652</v>
      </c>
      <c r="F380" s="9">
        <f t="shared" si="43"/>
        <v>7.5307942486199488</v>
      </c>
      <c r="G380" s="2">
        <f t="shared" si="44"/>
        <v>388.64049177908475</v>
      </c>
      <c r="H380" s="2">
        <f t="shared" si="45"/>
        <v>2.8475214322921034</v>
      </c>
      <c r="I380" s="1">
        <f t="shared" si="46"/>
        <v>2</v>
      </c>
      <c r="J380" s="2">
        <f t="shared" si="47"/>
        <v>0.85178401111072655</v>
      </c>
      <c r="K380" s="10">
        <f t="shared" si="48"/>
        <v>18.274015380884713</v>
      </c>
    </row>
    <row r="381" spans="4:11" x14ac:dyDescent="0.3">
      <c r="D381" s="6">
        <v>376</v>
      </c>
      <c r="E381" s="2">
        <f t="shared" si="42"/>
        <v>8.5135775322886413</v>
      </c>
      <c r="F381" s="9">
        <f t="shared" si="43"/>
        <v>7.5263166217083253</v>
      </c>
      <c r="G381" s="2">
        <f t="shared" si="44"/>
        <v>381.10969753046481</v>
      </c>
      <c r="H381" s="2">
        <f t="shared" si="45"/>
        <v>2.8467552191538972</v>
      </c>
      <c r="I381" s="1">
        <f t="shared" si="46"/>
        <v>2</v>
      </c>
      <c r="J381" s="2">
        <f t="shared" si="47"/>
        <v>0.8513577532288642</v>
      </c>
      <c r="K381" s="10">
        <f t="shared" si="48"/>
        <v>18.278589526300706</v>
      </c>
    </row>
    <row r="382" spans="4:11" x14ac:dyDescent="0.3">
      <c r="D382" s="6">
        <v>377</v>
      </c>
      <c r="E382" s="2">
        <f t="shared" si="42"/>
        <v>8.5089749982136738</v>
      </c>
      <c r="F382" s="9">
        <f t="shared" si="43"/>
        <v>7.5214830231199272</v>
      </c>
      <c r="G382" s="2">
        <f t="shared" si="44"/>
        <v>373.58338090875651</v>
      </c>
      <c r="H382" s="2">
        <f t="shared" si="45"/>
        <v>2.8459277487083869</v>
      </c>
      <c r="I382" s="1">
        <f t="shared" si="46"/>
        <v>2</v>
      </c>
      <c r="J382" s="2">
        <f t="shared" si="47"/>
        <v>0.85089749982136742</v>
      </c>
      <c r="K382" s="10">
        <f t="shared" si="48"/>
        <v>18.283532334216559</v>
      </c>
    </row>
    <row r="383" spans="4:11" x14ac:dyDescent="0.3">
      <c r="D383" s="6">
        <v>378</v>
      </c>
      <c r="E383" s="2">
        <f t="shared" si="42"/>
        <v>8.5040052471006931</v>
      </c>
      <c r="F383" s="9">
        <f t="shared" si="43"/>
        <v>7.5162650940060676</v>
      </c>
      <c r="G383" s="2">
        <f t="shared" si="44"/>
        <v>366.0618978856366</v>
      </c>
      <c r="H383" s="2">
        <f t="shared" si="45"/>
        <v>2.8450340837273989</v>
      </c>
      <c r="I383" s="1">
        <f t="shared" si="46"/>
        <v>2</v>
      </c>
      <c r="J383" s="2">
        <f t="shared" si="47"/>
        <v>0.85040052471006933</v>
      </c>
      <c r="K383" s="10">
        <f t="shared" si="48"/>
        <v>18.288874013287671</v>
      </c>
    </row>
    <row r="384" spans="4:11" x14ac:dyDescent="0.3">
      <c r="D384" s="6">
        <v>379</v>
      </c>
      <c r="E384" s="2">
        <f t="shared" si="42"/>
        <v>8.4986388061180218</v>
      </c>
      <c r="F384" s="9">
        <f t="shared" si="43"/>
        <v>7.5106322063566431</v>
      </c>
      <c r="G384" s="2">
        <f t="shared" si="44"/>
        <v>358.54563279163051</v>
      </c>
      <c r="H384" s="2">
        <f t="shared" si="45"/>
        <v>2.844068882394625</v>
      </c>
      <c r="I384" s="1">
        <f t="shared" si="46"/>
        <v>2</v>
      </c>
      <c r="J384" s="2">
        <f t="shared" si="47"/>
        <v>0.84986388061180218</v>
      </c>
      <c r="K384" s="10">
        <f t="shared" si="48"/>
        <v>18.294647330440707</v>
      </c>
    </row>
    <row r="385" spans="4:11" x14ac:dyDescent="0.3">
      <c r="D385" s="6">
        <v>380</v>
      </c>
      <c r="E385" s="2">
        <f t="shared" si="42"/>
        <v>8.4928438079008437</v>
      </c>
      <c r="F385" s="9">
        <f t="shared" si="43"/>
        <v>7.5045512797485872</v>
      </c>
      <c r="G385" s="2">
        <f t="shared" si="44"/>
        <v>351.03500058527385</v>
      </c>
      <c r="H385" s="2">
        <f t="shared" si="45"/>
        <v>2.8430263640345843</v>
      </c>
      <c r="I385" s="1">
        <f t="shared" si="46"/>
        <v>2</v>
      </c>
      <c r="J385" s="2">
        <f t="shared" si="47"/>
        <v>0.84928438079008439</v>
      </c>
      <c r="K385" s="10">
        <f t="shared" si="48"/>
        <v>18.300887841409111</v>
      </c>
    </row>
    <row r="386" spans="4:11" x14ac:dyDescent="0.3">
      <c r="D386" s="6">
        <v>381</v>
      </c>
      <c r="E386" s="2">
        <f t="shared" si="42"/>
        <v>8.4865857911453428</v>
      </c>
      <c r="F386" s="9">
        <f t="shared" si="43"/>
        <v>7.497986583006651</v>
      </c>
      <c r="G386" s="2">
        <f t="shared" si="44"/>
        <v>343.53044930552528</v>
      </c>
      <c r="H386" s="2">
        <f t="shared" si="45"/>
        <v>2.8419002717510855</v>
      </c>
      <c r="I386" s="1">
        <f t="shared" si="46"/>
        <v>2</v>
      </c>
      <c r="J386" s="2">
        <f t="shared" si="47"/>
        <v>0.84865857911453435</v>
      </c>
      <c r="K386" s="10">
        <f t="shared" si="48"/>
        <v>18.307634144352466</v>
      </c>
    </row>
    <row r="387" spans="4:11" x14ac:dyDescent="0.3">
      <c r="D387" s="6">
        <v>382</v>
      </c>
      <c r="E387" s="2">
        <f t="shared" si="42"/>
        <v>8.479827483781893</v>
      </c>
      <c r="F387" s="9">
        <f t="shared" si="43"/>
        <v>7.4908995194839259</v>
      </c>
      <c r="G387" s="2">
        <f t="shared" si="44"/>
        <v>336.03246272251863</v>
      </c>
      <c r="H387" s="2">
        <f t="shared" si="45"/>
        <v>2.8406838316651544</v>
      </c>
      <c r="I387" s="1">
        <f t="shared" si="46"/>
        <v>2</v>
      </c>
      <c r="J387" s="2">
        <f t="shared" si="47"/>
        <v>0.84798274837818932</v>
      </c>
      <c r="K387" s="10">
        <f t="shared" si="48"/>
        <v>18.314928159248019</v>
      </c>
    </row>
    <row r="388" spans="4:11" x14ac:dyDescent="0.3">
      <c r="D388" s="6">
        <v>383</v>
      </c>
      <c r="E388" s="2">
        <f t="shared" si="42"/>
        <v>8.4725285670688582</v>
      </c>
      <c r="F388" s="9">
        <f t="shared" si="43"/>
        <v>7.4832483945498316</v>
      </c>
      <c r="G388" s="2">
        <f t="shared" si="44"/>
        <v>328.54156320303468</v>
      </c>
      <c r="H388" s="2">
        <f t="shared" si="45"/>
        <v>2.8393697084061156</v>
      </c>
      <c r="I388" s="1">
        <f t="shared" si="46"/>
        <v>2</v>
      </c>
      <c r="J388" s="2">
        <f t="shared" si="47"/>
        <v>0.84725285670688588</v>
      </c>
      <c r="K388" s="10">
        <f t="shared" si="48"/>
        <v>18.322815436115231</v>
      </c>
    </row>
    <row r="389" spans="4:11" x14ac:dyDescent="0.3">
      <c r="D389" s="6">
        <v>384</v>
      </c>
      <c r="E389" s="2">
        <f t="shared" si="42"/>
        <v>8.4646454187680877</v>
      </c>
      <c r="F389" s="9">
        <f t="shared" si="43"/>
        <v>7.4749881637409032</v>
      </c>
      <c r="G389" s="2">
        <f t="shared" si="44"/>
        <v>321.05831480848485</v>
      </c>
      <c r="H389" s="2">
        <f t="shared" si="45"/>
        <v>2.8379499564682136</v>
      </c>
      <c r="I389" s="1">
        <f t="shared" si="46"/>
        <v>2</v>
      </c>
      <c r="J389" s="2">
        <f t="shared" si="47"/>
        <v>0.84646454187680886</v>
      </c>
      <c r="K389" s="10">
        <f t="shared" si="48"/>
        <v>18.331345495567742</v>
      </c>
    </row>
    <row r="390" spans="4:11" x14ac:dyDescent="0.3">
      <c r="D390" s="6">
        <v>385</v>
      </c>
      <c r="E390" s="2">
        <f t="shared" si="42"/>
        <v>8.4561308333594916</v>
      </c>
      <c r="F390" s="9">
        <f t="shared" si="43"/>
        <v>7.4660701598829693</v>
      </c>
      <c r="G390" s="2">
        <f t="shared" si="44"/>
        <v>313.58332664474392</v>
      </c>
      <c r="H390" s="2">
        <f t="shared" si="45"/>
        <v>2.8364159669979347</v>
      </c>
      <c r="I390" s="1">
        <f t="shared" si="46"/>
        <v>2</v>
      </c>
      <c r="J390" s="2">
        <f t="shared" si="47"/>
        <v>0.8456130833359492</v>
      </c>
      <c r="K390" s="10">
        <f t="shared" si="48"/>
        <v>18.340572205692563</v>
      </c>
    </row>
    <row r="391" spans="4:11" x14ac:dyDescent="0.3">
      <c r="D391" s="6">
        <v>386</v>
      </c>
      <c r="E391" s="2">
        <f t="shared" si="42"/>
        <v>8.4469337170214764</v>
      </c>
      <c r="F391" s="9">
        <f t="shared" si="43"/>
        <v>7.4564417973303492</v>
      </c>
      <c r="G391" s="2">
        <f t="shared" si="44"/>
        <v>306.11725648486095</v>
      </c>
      <c r="H391" s="2">
        <f t="shared" si="45"/>
        <v>2.8347584095230842</v>
      </c>
      <c r="I391" s="1">
        <f t="shared" si="46"/>
        <v>2</v>
      </c>
      <c r="J391" s="2">
        <f t="shared" si="47"/>
        <v>0.84469337170214764</v>
      </c>
      <c r="K391" s="10">
        <f t="shared" si="48"/>
        <v>18.350554199847974</v>
      </c>
    </row>
    <row r="392" spans="4:11" x14ac:dyDescent="0.3">
      <c r="D392" s="6">
        <v>387</v>
      </c>
      <c r="E392" s="2">
        <f t="shared" si="42"/>
        <v>8.4369987548424135</v>
      </c>
      <c r="F392" s="9">
        <f t="shared" si="43"/>
        <v>7.4460462512862415</v>
      </c>
      <c r="G392" s="2">
        <f t="shared" si="44"/>
        <v>298.6608146875306</v>
      </c>
      <c r="H392" s="2">
        <f t="shared" si="45"/>
        <v>2.8329671680724839</v>
      </c>
      <c r="I392" s="1">
        <f t="shared" si="46"/>
        <v>2</v>
      </c>
      <c r="J392" s="2">
        <f t="shared" si="47"/>
        <v>0.84369987548424141</v>
      </c>
      <c r="K392" s="10">
        <f t="shared" si="48"/>
        <v>18.361355340665899</v>
      </c>
    </row>
    <row r="393" spans="4:11" x14ac:dyDescent="0.3">
      <c r="D393" s="6">
        <v>388</v>
      </c>
      <c r="E393" s="2">
        <f t="shared" si="42"/>
        <v>8.4262660474306568</v>
      </c>
      <c r="F393" s="9">
        <f t="shared" si="43"/>
        <v>7.4348221099659577</v>
      </c>
      <c r="G393" s="2">
        <f t="shared" si="44"/>
        <v>291.21476843624436</v>
      </c>
      <c r="H393" s="2">
        <f t="shared" si="45"/>
        <v>2.8310312710634968</v>
      </c>
      <c r="I393" s="1">
        <f t="shared" si="46"/>
        <v>2</v>
      </c>
      <c r="J393" s="2">
        <f t="shared" si="47"/>
        <v>0.84262660474306572</v>
      </c>
      <c r="K393" s="10">
        <f t="shared" si="48"/>
        <v>18.373045236361914</v>
      </c>
    </row>
    <row r="394" spans="4:11" x14ac:dyDescent="0.3">
      <c r="D394" s="6">
        <v>389</v>
      </c>
      <c r="E394" s="2">
        <f t="shared" si="42"/>
        <v>8.4146707137510877</v>
      </c>
      <c r="F394" s="9">
        <f t="shared" si="43"/>
        <v>7.422702997138007</v>
      </c>
      <c r="G394" s="2">
        <f t="shared" si="44"/>
        <v>283.77994632627838</v>
      </c>
      <c r="H394" s="2">
        <f t="shared" si="45"/>
        <v>2.8289388142516536</v>
      </c>
      <c r="I394" s="1">
        <f t="shared" si="46"/>
        <v>2</v>
      </c>
      <c r="J394" s="2">
        <f t="shared" si="47"/>
        <v>0.84146707137510879</v>
      </c>
      <c r="K394" s="10">
        <f t="shared" si="48"/>
        <v>18.38569981642145</v>
      </c>
    </row>
    <row r="395" spans="4:11" x14ac:dyDescent="0.3">
      <c r="D395" s="6">
        <v>390</v>
      </c>
      <c r="E395" s="2">
        <f t="shared" si="42"/>
        <v>8.402142456627633</v>
      </c>
      <c r="F395" s="9">
        <f t="shared" si="43"/>
        <v>7.4096171623236238</v>
      </c>
      <c r="G395" s="2">
        <f t="shared" si="44"/>
        <v>276.35724332914037</v>
      </c>
      <c r="H395" s="2">
        <f t="shared" si="45"/>
        <v>2.8266768759405787</v>
      </c>
      <c r="I395" s="1">
        <f t="shared" si="46"/>
        <v>2</v>
      </c>
      <c r="J395" s="2">
        <f t="shared" si="47"/>
        <v>0.84021424566276337</v>
      </c>
      <c r="K395" s="10">
        <f t="shared" si="48"/>
        <v>18.399401974875261</v>
      </c>
    </row>
    <row r="396" spans="4:11" x14ac:dyDescent="0.3">
      <c r="D396" s="6">
        <v>391</v>
      </c>
      <c r="E396" s="2">
        <f t="shared" si="42"/>
        <v>8.3886050869054483</v>
      </c>
      <c r="F396" s="9">
        <f t="shared" si="43"/>
        <v>7.3954870356488822</v>
      </c>
      <c r="G396" s="2">
        <f t="shared" si="44"/>
        <v>268.94762616681675</v>
      </c>
      <c r="H396" s="2">
        <f t="shared" si="45"/>
        <v>2.8242314235384183</v>
      </c>
      <c r="I396" s="1">
        <f t="shared" si="46"/>
        <v>2</v>
      </c>
      <c r="J396" s="2">
        <f t="shared" si="47"/>
        <v>0.83886050869054485</v>
      </c>
      <c r="K396" s="10">
        <f t="shared" si="48"/>
        <v>18.414242290737878</v>
      </c>
    </row>
    <row r="397" spans="4:11" x14ac:dyDescent="0.3">
      <c r="D397" s="6">
        <v>392</v>
      </c>
      <c r="E397" s="2">
        <f t="shared" si="42"/>
        <v>8.3739760017533218</v>
      </c>
      <c r="F397" s="9">
        <f t="shared" si="43"/>
        <v>7.3802287440198793</v>
      </c>
      <c r="G397" s="2">
        <f t="shared" si="44"/>
        <v>261.55213913116785</v>
      </c>
      <c r="H397" s="2">
        <f t="shared" si="45"/>
        <v>2.8215872104163471</v>
      </c>
      <c r="I397" s="1">
        <f t="shared" si="46"/>
        <v>2</v>
      </c>
      <c r="J397" s="2">
        <f t="shared" si="47"/>
        <v>0.83739760017533227</v>
      </c>
      <c r="K397" s="10">
        <f t="shared" si="48"/>
        <v>18.430319836807243</v>
      </c>
    </row>
    <row r="398" spans="4:11" x14ac:dyDescent="0.3">
      <c r="D398" s="6">
        <v>393</v>
      </c>
      <c r="E398" s="2">
        <f t="shared" si="42"/>
        <v>8.3581656119943357</v>
      </c>
      <c r="F398" s="9">
        <f t="shared" si="43"/>
        <v>7.3637515849244846</v>
      </c>
      <c r="G398" s="2">
        <f t="shared" si="44"/>
        <v>254.17191038714796</v>
      </c>
      <c r="H398" s="2">
        <f t="shared" si="45"/>
        <v>2.8187276618714949</v>
      </c>
      <c r="I398" s="1">
        <f t="shared" si="46"/>
        <v>2</v>
      </c>
      <c r="J398" s="2">
        <f t="shared" si="47"/>
        <v>0.83581656119943359</v>
      </c>
      <c r="K398" s="10">
        <f t="shared" si="48"/>
        <v>18.44774308996978</v>
      </c>
    </row>
    <row r="399" spans="4:11" x14ac:dyDescent="0.3">
      <c r="D399" s="6">
        <v>394</v>
      </c>
      <c r="E399" s="2">
        <f t="shared" si="42"/>
        <v>8.3410767126663981</v>
      </c>
      <c r="F399" s="9">
        <f t="shared" si="43"/>
        <v>7.3459574537463705</v>
      </c>
      <c r="G399" s="2">
        <f t="shared" si="44"/>
        <v>246.80815880222349</v>
      </c>
      <c r="H399" s="2">
        <f t="shared" si="45"/>
        <v>2.815634748816461</v>
      </c>
      <c r="I399" s="1">
        <f t="shared" si="46"/>
        <v>2</v>
      </c>
      <c r="J399" s="2">
        <f t="shared" si="47"/>
        <v>0.83410767126663987</v>
      </c>
      <c r="K399" s="10">
        <f t="shared" si="48"/>
        <v>18.466630958495667</v>
      </c>
    </row>
    <row r="400" spans="4:11" x14ac:dyDescent="0.3">
      <c r="D400" s="6">
        <v>395</v>
      </c>
      <c r="E400" s="2">
        <f t="shared" si="42"/>
        <v>8.3226037902162187</v>
      </c>
      <c r="F400" s="9">
        <f t="shared" si="43"/>
        <v>7.3267402199994525</v>
      </c>
      <c r="G400" s="2">
        <f t="shared" si="44"/>
        <v>239.46220134847712</v>
      </c>
      <c r="H400" s="2">
        <f t="shared" si="45"/>
        <v>2.8122888476047065</v>
      </c>
      <c r="I400" s="1">
        <f t="shared" si="46"/>
        <v>2</v>
      </c>
      <c r="J400" s="2">
        <f t="shared" si="47"/>
        <v>0.83226037902162187</v>
      </c>
      <c r="K400" s="10">
        <f t="shared" si="48"/>
        <v>18.487113944635876</v>
      </c>
    </row>
    <row r="401" spans="4:11" x14ac:dyDescent="0.3">
      <c r="D401" s="6">
        <v>396</v>
      </c>
      <c r="E401" s="2">
        <f t="shared" si="42"/>
        <v>8.3026322587993029</v>
      </c>
      <c r="F401" s="9">
        <f t="shared" si="43"/>
        <v>7.305985047342479</v>
      </c>
      <c r="G401" s="2">
        <f t="shared" si="44"/>
        <v>232.13546112847766</v>
      </c>
      <c r="H401" s="2">
        <f t="shared" si="45"/>
        <v>2.8086685841488368</v>
      </c>
      <c r="I401" s="1">
        <f t="shared" si="46"/>
        <v>2</v>
      </c>
      <c r="J401" s="2">
        <f t="shared" si="47"/>
        <v>0.83026322587993029</v>
      </c>
      <c r="K401" s="10">
        <f t="shared" si="48"/>
        <v>18.509335464260257</v>
      </c>
    </row>
    <row r="402" spans="4:11" x14ac:dyDescent="0.3">
      <c r="D402" s="6">
        <v>397</v>
      </c>
      <c r="E402" s="2">
        <f t="shared" si="42"/>
        <v>8.2810376170682094</v>
      </c>
      <c r="F402" s="9">
        <f t="shared" si="43"/>
        <v>7.2835676516008023</v>
      </c>
      <c r="G402" s="2">
        <f t="shared" si="44"/>
        <v>224.82947608113517</v>
      </c>
      <c r="H402" s="2">
        <f t="shared" si="45"/>
        <v>2.804750660188311</v>
      </c>
      <c r="I402" s="1">
        <f t="shared" si="46"/>
        <v>2</v>
      </c>
      <c r="J402" s="2">
        <f t="shared" si="47"/>
        <v>0.82810376170682098</v>
      </c>
      <c r="K402" s="10">
        <f t="shared" si="48"/>
        <v>18.533453349451978</v>
      </c>
    </row>
    <row r="403" spans="4:11" x14ac:dyDescent="0.3">
      <c r="D403" s="6">
        <v>398</v>
      </c>
      <c r="E403" s="2">
        <f t="shared" si="42"/>
        <v>8.2576845155497001</v>
      </c>
      <c r="F403" s="9">
        <f t="shared" si="43"/>
        <v>7.2593534902886212</v>
      </c>
      <c r="G403" s="2">
        <f t="shared" si="44"/>
        <v>217.54590842953436</v>
      </c>
      <c r="H403" s="2">
        <f t="shared" si="45"/>
        <v>2.8005096592038536</v>
      </c>
      <c r="I403" s="1">
        <f t="shared" si="46"/>
        <v>2</v>
      </c>
      <c r="J403" s="2">
        <f t="shared" si="47"/>
        <v>0.82576845155497003</v>
      </c>
      <c r="K403" s="10">
        <f t="shared" si="48"/>
        <v>18.559641565083439</v>
      </c>
    </row>
    <row r="404" spans="4:11" x14ac:dyDescent="0.3">
      <c r="D404" s="6">
        <v>399</v>
      </c>
      <c r="E404" s="2">
        <f t="shared" si="42"/>
        <v>8.2324257231985847</v>
      </c>
      <c r="F404" s="9">
        <f t="shared" si="43"/>
        <v>7.2331968762695151</v>
      </c>
      <c r="G404" s="2">
        <f t="shared" si="44"/>
        <v>210.28655493924575</v>
      </c>
      <c r="H404" s="2">
        <f t="shared" si="45"/>
        <v>2.7959178290443214</v>
      </c>
      <c r="I404" s="1">
        <f t="shared" si="46"/>
        <v>2</v>
      </c>
      <c r="J404" s="2">
        <f t="shared" si="47"/>
        <v>0.82324257231985853</v>
      </c>
      <c r="K404" s="10">
        <f t="shared" si="48"/>
        <v>18.588092176683176</v>
      </c>
    </row>
    <row r="405" spans="4:11" x14ac:dyDescent="0.3">
      <c r="D405" s="6">
        <v>400</v>
      </c>
      <c r="E405" s="2">
        <f t="shared" si="42"/>
        <v>8.2051009799230474</v>
      </c>
      <c r="F405" s="9">
        <f t="shared" si="43"/>
        <v>7.2049400071898893</v>
      </c>
      <c r="G405" s="2">
        <f t="shared" si="44"/>
        <v>203.05335806297623</v>
      </c>
      <c r="H405" s="2">
        <f t="shared" si="45"/>
        <v>2.7909448378108905</v>
      </c>
      <c r="I405" s="1">
        <f t="shared" si="46"/>
        <v>2</v>
      </c>
      <c r="J405" s="2">
        <f t="shared" si="47"/>
        <v>0.82051009799230479</v>
      </c>
      <c r="K405" s="10">
        <f t="shared" si="48"/>
        <v>18.619017614670263</v>
      </c>
    </row>
    <row r="406" spans="4:11" x14ac:dyDescent="0.3">
      <c r="D406" s="6">
        <v>401</v>
      </c>
      <c r="E406" s="2">
        <f t="shared" si="42"/>
        <v>8.1755357197416334</v>
      </c>
      <c r="F406" s="9">
        <f t="shared" si="43"/>
        <v>7.1744119011363248</v>
      </c>
      <c r="G406" s="2">
        <f t="shared" si="44"/>
        <v>195.84841805578634</v>
      </c>
      <c r="H406" s="2">
        <f t="shared" si="45"/>
        <v>2.7855574989116976</v>
      </c>
      <c r="I406" s="1">
        <f t="shared" si="46"/>
        <v>2</v>
      </c>
      <c r="J406" s="2">
        <f t="shared" si="47"/>
        <v>0.81755357197416334</v>
      </c>
      <c r="K406" s="10">
        <f t="shared" si="48"/>
        <v>18.652653289684686</v>
      </c>
    </row>
    <row r="407" spans="4:11" x14ac:dyDescent="0.3">
      <c r="D407" s="6">
        <v>402</v>
      </c>
      <c r="E407" s="2">
        <f t="shared" si="42"/>
        <v>8.1435396466791694</v>
      </c>
      <c r="F407" s="9">
        <f t="shared" si="43"/>
        <v>7.1414272275623327</v>
      </c>
      <c r="G407" s="2">
        <f t="shared" si="44"/>
        <v>188.67400615465002</v>
      </c>
      <c r="H407" s="2">
        <f t="shared" si="45"/>
        <v>2.7797194604297517</v>
      </c>
      <c r="I407" s="1">
        <f t="shared" si="46"/>
        <v>2</v>
      </c>
      <c r="J407" s="2">
        <f t="shared" si="47"/>
        <v>0.81435396466791699</v>
      </c>
      <c r="K407" s="10">
        <f t="shared" si="48"/>
        <v>18.689260625803751</v>
      </c>
    </row>
    <row r="408" spans="4:11" x14ac:dyDescent="0.3">
      <c r="D408" s="6">
        <v>403</v>
      </c>
      <c r="E408" s="2">
        <f t="shared" si="42"/>
        <v>8.108905142441003</v>
      </c>
      <c r="F408" s="9">
        <f t="shared" si="43"/>
        <v>7.1057850208495452</v>
      </c>
      <c r="G408" s="2">
        <f t="shared" si="44"/>
        <v>181.53257892708768</v>
      </c>
      <c r="H408" s="2">
        <f t="shared" si="45"/>
        <v>2.7733908530025744</v>
      </c>
      <c r="I408" s="1">
        <f t="shared" si="46"/>
        <v>2</v>
      </c>
      <c r="J408" s="2">
        <f t="shared" si="47"/>
        <v>0.8108905142441003</v>
      </c>
      <c r="K408" s="10">
        <f t="shared" si="48"/>
        <v>18.729130593597464</v>
      </c>
    </row>
    <row r="409" spans="4:11" x14ac:dyDescent="0.3">
      <c r="D409" s="6">
        <v>404</v>
      </c>
      <c r="E409" s="2">
        <f t="shared" si="42"/>
        <v>8.0714054811994771</v>
      </c>
      <c r="F409" s="9">
        <f t="shared" si="43"/>
        <v>7.0672672618447256</v>
      </c>
      <c r="G409" s="2">
        <f t="shared" si="44"/>
        <v>174.42679390623815</v>
      </c>
      <c r="H409" s="2">
        <f t="shared" si="45"/>
        <v>2.766527889247512</v>
      </c>
      <c r="I409" s="1">
        <f t="shared" si="46"/>
        <v>2</v>
      </c>
      <c r="J409" s="2">
        <f t="shared" si="47"/>
        <v>0.80714054811994773</v>
      </c>
      <c r="K409" s="10">
        <f t="shared" si="48"/>
        <v>18.772587844157453</v>
      </c>
    </row>
    <row r="410" spans="4:11" x14ac:dyDescent="0.3">
      <c r="D410" s="6">
        <v>405</v>
      </c>
      <c r="E410" s="2">
        <f t="shared" si="42"/>
        <v>8.0307928223270419</v>
      </c>
      <c r="F410" s="9">
        <f t="shared" si="43"/>
        <v>7.0256373102584089</v>
      </c>
      <c r="G410" s="2">
        <f t="shared" si="44"/>
        <v>167.35952664439341</v>
      </c>
      <c r="H410" s="2">
        <f t="shared" si="45"/>
        <v>2.7590824063219155</v>
      </c>
      <c r="I410" s="1">
        <f t="shared" si="46"/>
        <v>2</v>
      </c>
      <c r="J410" s="2">
        <f t="shared" si="47"/>
        <v>0.80307928223270419</v>
      </c>
      <c r="K410" s="10">
        <f t="shared" si="48"/>
        <v>18.819995569661423</v>
      </c>
    </row>
    <row r="411" spans="4:11" x14ac:dyDescent="0.3">
      <c r="D411" s="6">
        <v>406</v>
      </c>
      <c r="E411" s="2">
        <f t="shared" si="42"/>
        <v>7.9867959464162537</v>
      </c>
      <c r="F411" s="9">
        <f t="shared" si="43"/>
        <v>6.9806381678074443</v>
      </c>
      <c r="G411" s="2">
        <f t="shared" si="44"/>
        <v>160.33388933413499</v>
      </c>
      <c r="H411" s="2">
        <f t="shared" si="45"/>
        <v>2.7510013414033652</v>
      </c>
      <c r="I411" s="1">
        <f t="shared" si="46"/>
        <v>2</v>
      </c>
      <c r="J411" s="2">
        <f t="shared" si="47"/>
        <v>0.79867959464162541</v>
      </c>
      <c r="K411" s="10">
        <f t="shared" si="48"/>
        <v>18.871761247361935</v>
      </c>
    </row>
    <row r="412" spans="4:11" x14ac:dyDescent="0.3">
      <c r="D412" s="6">
        <v>407</v>
      </c>
      <c r="E412" s="2">
        <f t="shared" si="42"/>
        <v>7.9391176931779937</v>
      </c>
      <c r="F412" s="9">
        <f t="shared" si="43"/>
        <v>6.9319905482788275</v>
      </c>
      <c r="G412" s="2">
        <f t="shared" si="44"/>
        <v>153.35325116632754</v>
      </c>
      <c r="H412" s="2">
        <f t="shared" si="45"/>
        <v>2.7422261276069699</v>
      </c>
      <c r="I412" s="1">
        <f t="shared" si="46"/>
        <v>2</v>
      </c>
      <c r="J412" s="2">
        <f t="shared" si="47"/>
        <v>0.79391176931779939</v>
      </c>
      <c r="K412" s="10">
        <f t="shared" si="48"/>
        <v>18.928343464365565</v>
      </c>
    </row>
    <row r="413" spans="4:11" x14ac:dyDescent="0.3">
      <c r="D413" s="6">
        <v>408</v>
      </c>
      <c r="E413" s="2">
        <f t="shared" si="42"/>
        <v>7.8874320514671643</v>
      </c>
      <c r="F413" s="9">
        <f t="shared" si="43"/>
        <v>6.8793907260815912</v>
      </c>
      <c r="G413" s="2">
        <f t="shared" si="44"/>
        <v>146.42126061804871</v>
      </c>
      <c r="H413" s="2">
        <f t="shared" si="45"/>
        <v>2.7326919949843202</v>
      </c>
      <c r="I413" s="1">
        <f t="shared" si="46"/>
        <v>2</v>
      </c>
      <c r="J413" s="2">
        <f t="shared" si="47"/>
        <v>0.78874320514671648</v>
      </c>
      <c r="K413" s="10">
        <f t="shared" si="48"/>
        <v>18.990260073285139</v>
      </c>
    </row>
    <row r="414" spans="4:11" x14ac:dyDescent="0.3">
      <c r="D414" s="6">
        <v>409</v>
      </c>
      <c r="E414" s="2">
        <f t="shared" si="42"/>
        <v>7.8313808413047683</v>
      </c>
      <c r="F414" s="9">
        <f t="shared" si="43"/>
        <v>6.8225081290618901</v>
      </c>
      <c r="G414" s="2">
        <f t="shared" si="44"/>
        <v>139.54186989196711</v>
      </c>
      <c r="H414" s="2">
        <f t="shared" si="45"/>
        <v>2.7223271575826122</v>
      </c>
      <c r="I414" s="1">
        <f t="shared" si="46"/>
        <v>2</v>
      </c>
      <c r="J414" s="2">
        <f t="shared" si="47"/>
        <v>0.78313808413047692</v>
      </c>
      <c r="K414" s="10">
        <f t="shared" si="48"/>
        <v>19.058097998088574</v>
      </c>
    </row>
    <row r="415" spans="4:11" x14ac:dyDescent="0.3">
      <c r="D415" s="6">
        <v>410</v>
      </c>
      <c r="E415" s="2">
        <f t="shared" si="42"/>
        <v>7.7705699147569041</v>
      </c>
      <c r="F415" s="9">
        <f t="shared" si="43"/>
        <v>6.7609826340094452</v>
      </c>
      <c r="G415" s="2">
        <f t="shared" si="44"/>
        <v>132.71936176290521</v>
      </c>
      <c r="H415" s="2">
        <f t="shared" si="45"/>
        <v>2.7110518628247524</v>
      </c>
      <c r="I415" s="1">
        <f t="shared" si="46"/>
        <v>2</v>
      </c>
      <c r="J415" s="2">
        <f t="shared" si="47"/>
        <v>0.77705699147569041</v>
      </c>
      <c r="K415" s="10">
        <f t="shared" si="48"/>
        <v>19.132525101237334</v>
      </c>
    </row>
    <row r="416" spans="4:11" x14ac:dyDescent="0.3">
      <c r="D416" s="6">
        <v>411</v>
      </c>
      <c r="E416" s="2">
        <f t="shared" si="42"/>
        <v>7.7045647861059656</v>
      </c>
      <c r="F416" s="9">
        <f t="shared" si="43"/>
        <v>6.6944215138662457</v>
      </c>
      <c r="G416" s="2">
        <f t="shared" si="44"/>
        <v>125.95837912889576</v>
      </c>
      <c r="H416" s="2">
        <f t="shared" si="45"/>
        <v>2.698777273346324</v>
      </c>
      <c r="I416" s="1">
        <f t="shared" si="46"/>
        <v>2</v>
      </c>
      <c r="J416" s="2">
        <f t="shared" si="47"/>
        <v>0.77045647861059663</v>
      </c>
      <c r="K416" s="10">
        <f t="shared" si="48"/>
        <v>19.214304646016757</v>
      </c>
    </row>
    <row r="417" spans="4:11" x14ac:dyDescent="0.3">
      <c r="D417" s="6">
        <v>412</v>
      </c>
      <c r="E417" s="2">
        <f t="shared" si="42"/>
        <v>7.632885580841692</v>
      </c>
      <c r="F417" s="9">
        <f t="shared" si="43"/>
        <v>6.6223959734443127</v>
      </c>
      <c r="G417" s="2">
        <f t="shared" si="44"/>
        <v>119.26395761502951</v>
      </c>
      <c r="H417" s="2">
        <f t="shared" si="45"/>
        <v>2.6854041433977276</v>
      </c>
      <c r="I417" s="1">
        <f t="shared" si="46"/>
        <v>2</v>
      </c>
      <c r="J417" s="2">
        <f t="shared" si="47"/>
        <v>0.76328855808416929</v>
      </c>
      <c r="K417" s="10">
        <f t="shared" si="48"/>
        <v>19.304313054019644</v>
      </c>
    </row>
    <row r="418" spans="4:11" x14ac:dyDescent="0.3">
      <c r="D418" s="6">
        <v>413</v>
      </c>
      <c r="E418" s="2">
        <f t="shared" si="42"/>
        <v>7.5550011661552512</v>
      </c>
      <c r="F418" s="9">
        <f t="shared" si="43"/>
        <v>6.5444371944587072</v>
      </c>
      <c r="G418" s="2">
        <f t="shared" si="44"/>
        <v>112.6415616415852</v>
      </c>
      <c r="H418" s="2">
        <f t="shared" si="45"/>
        <v>2.6708212412908954</v>
      </c>
      <c r="I418" s="1">
        <f t="shared" si="46"/>
        <v>2</v>
      </c>
      <c r="J418" s="2">
        <f t="shared" si="47"/>
        <v>0.75550011661552519</v>
      </c>
      <c r="K418" s="10">
        <f t="shared" si="48"/>
        <v>19.403561884798815</v>
      </c>
    </row>
    <row r="419" spans="4:11" x14ac:dyDescent="0.3">
      <c r="D419" s="6">
        <v>414</v>
      </c>
      <c r="E419" s="2">
        <f t="shared" si="42"/>
        <v>7.4703222908306222</v>
      </c>
      <c r="F419" s="9">
        <f t="shared" si="43"/>
        <v>6.4600317894427537</v>
      </c>
      <c r="G419" s="2">
        <f t="shared" si="44"/>
        <v>106.09712444712649</v>
      </c>
      <c r="H419" s="2">
        <f t="shared" si="45"/>
        <v>2.6549034551413415</v>
      </c>
      <c r="I419" s="1">
        <f t="shared" si="46"/>
        <v>2</v>
      </c>
      <c r="J419" s="2">
        <f t="shared" si="47"/>
        <v>0.74703222908306222</v>
      </c>
      <c r="K419" s="10">
        <f t="shared" si="48"/>
        <v>19.513225278906724</v>
      </c>
    </row>
    <row r="420" spans="4:11" x14ac:dyDescent="0.3">
      <c r="D420" s="6">
        <v>415</v>
      </c>
      <c r="E420" s="2">
        <f t="shared" si="42"/>
        <v>7.378193516888901</v>
      </c>
      <c r="F420" s="9">
        <f t="shared" si="43"/>
        <v>6.368616535545045</v>
      </c>
      <c r="G420" s="2">
        <f t="shared" si="44"/>
        <v>99.637092657683738</v>
      </c>
      <c r="H420" s="2">
        <f t="shared" si="45"/>
        <v>2.6375094998813413</v>
      </c>
      <c r="I420" s="1">
        <f t="shared" si="46"/>
        <v>2</v>
      </c>
      <c r="J420" s="2">
        <f t="shared" si="47"/>
        <v>0.73781935168889012</v>
      </c>
      <c r="K420" s="10">
        <f t="shared" si="48"/>
        <v>19.634674546016214</v>
      </c>
    </row>
    <row r="421" spans="4:11" x14ac:dyDescent="0.3">
      <c r="D421" s="6">
        <v>416</v>
      </c>
      <c r="E421" s="2">
        <f t="shared" si="42"/>
        <v>7.2778836650813519</v>
      </c>
      <c r="F421" s="9">
        <f t="shared" si="43"/>
        <v>6.2695722202365474</v>
      </c>
      <c r="G421" s="2">
        <f t="shared" si="44"/>
        <v>93.268476122138694</v>
      </c>
      <c r="H421" s="2">
        <f t="shared" si="45"/>
        <v>2.6184791170703452</v>
      </c>
      <c r="I421" s="1">
        <f t="shared" si="46"/>
        <v>2</v>
      </c>
      <c r="J421" s="2">
        <f t="shared" si="47"/>
        <v>0.72778836650813528</v>
      </c>
      <c r="K421" s="10">
        <f t="shared" si="48"/>
        <v>19.769522206061964</v>
      </c>
    </row>
    <row r="422" spans="4:11" x14ac:dyDescent="0.3">
      <c r="D422" s="6">
        <v>417</v>
      </c>
      <c r="E422" s="2">
        <f t="shared" si="42"/>
        <v>7.1685744156435627</v>
      </c>
      <c r="F422" s="9">
        <f t="shared" si="43"/>
        <v>6.1622163769765583</v>
      </c>
      <c r="G422" s="2">
        <f t="shared" si="44"/>
        <v>86.998903901902139</v>
      </c>
      <c r="H422" s="2">
        <f t="shared" si="45"/>
        <v>2.597629622220774</v>
      </c>
      <c r="I422" s="1">
        <f t="shared" si="46"/>
        <v>2</v>
      </c>
      <c r="J422" s="2">
        <f t="shared" si="47"/>
        <v>0.71685744156435627</v>
      </c>
      <c r="K422" s="10">
        <f t="shared" si="48"/>
        <v>19.919678695437884</v>
      </c>
    </row>
    <row r="423" spans="4:11" x14ac:dyDescent="0.3">
      <c r="D423" s="6">
        <v>418</v>
      </c>
      <c r="E423" s="2">
        <f t="shared" si="42"/>
        <v>7.0493465962999817</v>
      </c>
      <c r="F423" s="9">
        <f t="shared" si="43"/>
        <v>6.0457946128762359</v>
      </c>
      <c r="G423" s="2">
        <f t="shared" si="44"/>
        <v>80.83668752492558</v>
      </c>
      <c r="H423" s="2">
        <f t="shared" si="45"/>
        <v>2.5747516023426664</v>
      </c>
      <c r="I423" s="1">
        <f t="shared" si="46"/>
        <v>2</v>
      </c>
      <c r="J423" s="2">
        <f t="shared" si="47"/>
        <v>0.70493465962999824</v>
      </c>
      <c r="K423" s="10">
        <f t="shared" si="48"/>
        <v>20.087426277514457</v>
      </c>
    </row>
    <row r="424" spans="4:11" x14ac:dyDescent="0.3">
      <c r="D424" s="6">
        <v>419</v>
      </c>
      <c r="E424" s="2">
        <f t="shared" si="42"/>
        <v>6.9191635390126507</v>
      </c>
      <c r="F424" s="9">
        <f t="shared" si="43"/>
        <v>5.9194701214295682</v>
      </c>
      <c r="G424" s="2">
        <f t="shared" si="44"/>
        <v>74.790892912049344</v>
      </c>
      <c r="H424" s="2">
        <f t="shared" si="45"/>
        <v>2.5496034916577459</v>
      </c>
      <c r="I424" s="1">
        <f t="shared" si="46"/>
        <v>2</v>
      </c>
      <c r="J424" s="2">
        <f t="shared" si="47"/>
        <v>0.69191635390126516</v>
      </c>
      <c r="K424" s="10">
        <f t="shared" si="48"/>
        <v>20.275516681202543</v>
      </c>
    </row>
    <row r="425" spans="4:11" x14ac:dyDescent="0.3">
      <c r="D425" s="6">
        <v>420</v>
      </c>
      <c r="E425" s="2">
        <f t="shared" si="42"/>
        <v>6.776850676769131</v>
      </c>
      <c r="F425" s="9">
        <f t="shared" si="43"/>
        <v>5.7823108140631536</v>
      </c>
      <c r="G425" s="2">
        <f t="shared" si="44"/>
        <v>68.871422790619775</v>
      </c>
      <c r="H425" s="2">
        <f t="shared" si="45"/>
        <v>2.5219046439861437</v>
      </c>
      <c r="I425" s="1">
        <f t="shared" si="46"/>
        <v>2</v>
      </c>
      <c r="J425" s="2">
        <f t="shared" si="47"/>
        <v>0.67768506767691317</v>
      </c>
      <c r="K425" s="10">
        <f t="shared" si="48"/>
        <v>20.487302019028636</v>
      </c>
    </row>
    <row r="426" spans="4:11" x14ac:dyDescent="0.3">
      <c r="D426" s="6">
        <v>421</v>
      </c>
      <c r="E426" s="2">
        <f t="shared" si="42"/>
        <v>6.6210702530783614</v>
      </c>
      <c r="F426" s="9">
        <f t="shared" si="43"/>
        <v>5.6332732662215532</v>
      </c>
      <c r="G426" s="2">
        <f t="shared" si="44"/>
        <v>63.089111976556623</v>
      </c>
      <c r="H426" s="2">
        <f t="shared" si="45"/>
        <v>2.4913263567247874</v>
      </c>
      <c r="I426" s="1">
        <f t="shared" si="46"/>
        <v>2</v>
      </c>
      <c r="J426" s="2">
        <f t="shared" si="47"/>
        <v>0.66210702530783616</v>
      </c>
      <c r="K426" s="10">
        <f t="shared" si="48"/>
        <v>20.726913260285801</v>
      </c>
    </row>
    <row r="427" spans="4:11" x14ac:dyDescent="0.3">
      <c r="D427" s="6">
        <v>422</v>
      </c>
      <c r="E427" s="2">
        <f t="shared" si="42"/>
        <v>6.4502895844953123</v>
      </c>
      <c r="F427" s="9">
        <f t="shared" si="43"/>
        <v>5.4711823093979373</v>
      </c>
      <c r="G427" s="2">
        <f t="shared" si="44"/>
        <v>57.455838710335073</v>
      </c>
      <c r="H427" s="2">
        <f t="shared" si="45"/>
        <v>2.4574800511416135</v>
      </c>
      <c r="I427" s="1">
        <f t="shared" si="46"/>
        <v>2</v>
      </c>
      <c r="J427" s="2">
        <f t="shared" si="47"/>
        <v>0.64502895844953123</v>
      </c>
      <c r="K427" s="10">
        <f t="shared" si="48"/>
        <v>20.99950809193086</v>
      </c>
    </row>
    <row r="428" spans="4:11" x14ac:dyDescent="0.3">
      <c r="D428" s="6">
        <v>423</v>
      </c>
      <c r="E428" s="2">
        <f t="shared" si="42"/>
        <v>6.262740677187395</v>
      </c>
      <c r="F428" s="9">
        <f t="shared" si="43"/>
        <v>5.2947045277209632</v>
      </c>
      <c r="G428" s="2">
        <f t="shared" si="44"/>
        <v>51.984656400937133</v>
      </c>
      <c r="H428" s="2">
        <f t="shared" si="45"/>
        <v>2.4199014210149423</v>
      </c>
      <c r="I428" s="1">
        <f t="shared" si="46"/>
        <v>2</v>
      </c>
      <c r="J428" s="2">
        <f t="shared" si="47"/>
        <v>0.6262740677187395</v>
      </c>
      <c r="K428" s="10">
        <f t="shared" si="48"/>
        <v>21.311622432024045</v>
      </c>
    </row>
    <row r="429" spans="4:11" x14ac:dyDescent="0.3">
      <c r="D429" s="6">
        <v>424</v>
      </c>
      <c r="E429" s="2">
        <f t="shared" si="42"/>
        <v>6.056368030483597</v>
      </c>
      <c r="F429" s="9">
        <f t="shared" si="43"/>
        <v>5.102312989248043</v>
      </c>
      <c r="G429" s="2">
        <f t="shared" si="44"/>
        <v>46.689951873216174</v>
      </c>
      <c r="H429" s="2">
        <f t="shared" si="45"/>
        <v>2.3780287269534619</v>
      </c>
      <c r="I429" s="1">
        <f t="shared" si="46"/>
        <v>2</v>
      </c>
      <c r="J429" s="2">
        <f t="shared" si="47"/>
        <v>0.60563680304835976</v>
      </c>
      <c r="K429" s="10">
        <f t="shared" si="48"/>
        <v>21.671680969500226</v>
      </c>
    </row>
    <row r="430" spans="4:11" x14ac:dyDescent="0.3">
      <c r="D430" s="6">
        <v>425</v>
      </c>
      <c r="E430" s="2">
        <f t="shared" si="42"/>
        <v>5.8287599543886985</v>
      </c>
      <c r="F430" s="9">
        <f t="shared" si="43"/>
        <v>4.8922389839364104</v>
      </c>
      <c r="G430" s="2">
        <f t="shared" si="44"/>
        <v>41.587638883968133</v>
      </c>
      <c r="H430" s="2">
        <f t="shared" si="45"/>
        <v>2.3311723529474384</v>
      </c>
      <c r="I430" s="1">
        <f t="shared" si="46"/>
        <v>2</v>
      </c>
      <c r="J430" s="2">
        <f t="shared" si="47"/>
        <v>0.58287599543886992</v>
      </c>
      <c r="K430" s="10">
        <f t="shared" si="48"/>
        <v>22.090759260927083</v>
      </c>
    </row>
    <row r="431" spans="4:11" x14ac:dyDescent="0.3">
      <c r="D431" s="6">
        <v>426</v>
      </c>
      <c r="E431" s="2">
        <f t="shared" si="42"/>
        <v>5.5770563118972669</v>
      </c>
      <c r="F431" s="9">
        <f t="shared" si="43"/>
        <v>4.6624038182847638</v>
      </c>
      <c r="G431" s="2">
        <f t="shared" si="44"/>
        <v>36.695399900031724</v>
      </c>
      <c r="H431" s="2">
        <f t="shared" si="45"/>
        <v>2.2784708987948465</v>
      </c>
      <c r="I431" s="1">
        <f t="shared" si="46"/>
        <v>2</v>
      </c>
      <c r="J431" s="2">
        <f t="shared" si="47"/>
        <v>0.55770563118972671</v>
      </c>
      <c r="K431" s="10">
        <f t="shared" si="48"/>
        <v>22.583758089461728</v>
      </c>
    </row>
    <row r="432" spans="4:11" x14ac:dyDescent="0.3">
      <c r="D432" s="6">
        <v>427</v>
      </c>
      <c r="E432" s="2">
        <f t="shared" si="42"/>
        <v>5.2978215795023864</v>
      </c>
      <c r="F432" s="9">
        <f t="shared" si="43"/>
        <v>4.4103187334821401</v>
      </c>
      <c r="G432" s="2">
        <f t="shared" si="44"/>
        <v>32.032996081746958</v>
      </c>
      <c r="H432" s="2">
        <f t="shared" si="45"/>
        <v>2.2188257320222742</v>
      </c>
      <c r="I432" s="1">
        <f t="shared" si="46"/>
        <v>2</v>
      </c>
      <c r="J432" s="2">
        <f t="shared" si="47"/>
        <v>0.52978215795023864</v>
      </c>
      <c r="K432" s="10">
        <f t="shared" si="48"/>
        <v>23.171282065318199</v>
      </c>
    </row>
    <row r="433" spans="4:11" x14ac:dyDescent="0.3">
      <c r="D433" s="6">
        <v>428</v>
      </c>
      <c r="E433" s="2">
        <f t="shared" si="42"/>
        <v>4.9868651535744224</v>
      </c>
      <c r="F433" s="9">
        <f t="shared" si="43"/>
        <v>4.1329313695173795</v>
      </c>
      <c r="G433" s="2">
        <f t="shared" si="44"/>
        <v>27.622677348264819</v>
      </c>
      <c r="H433" s="2">
        <f t="shared" si="45"/>
        <v>2.1507994967352988</v>
      </c>
      <c r="I433" s="1">
        <f t="shared" si="46"/>
        <v>2</v>
      </c>
      <c r="J433" s="2">
        <f t="shared" si="47"/>
        <v>0.49868651535744224</v>
      </c>
      <c r="K433" s="10">
        <f t="shared" si="48"/>
        <v>23.882782056343192</v>
      </c>
    </row>
    <row r="434" spans="4:11" x14ac:dyDescent="0.3">
      <c r="D434" s="6">
        <v>429</v>
      </c>
      <c r="E434" s="2">
        <f t="shared" ref="E434:E440" si="49">E433+H433-I433-J433</f>
        <v>4.6389781349522794</v>
      </c>
      <c r="F434" s="9">
        <f t="shared" ref="F434:F440" si="50">IF(G433&gt;K433,F433+((F433/(1-B$7))*(((B$8*(1-B$6))-((B$6*B$9)/E434)))),(B$9^(1/B$7))*(B$10^(-1/B$7))*(E434^(-B$6/B$7)))</f>
        <v>3.8263772344625195</v>
      </c>
      <c r="G434" s="2">
        <f t="shared" ref="G434:G440" si="51">G433-F433</f>
        <v>23.48974597874744</v>
      </c>
      <c r="H434" s="2">
        <f t="shared" ref="H434:H440" si="52">B$10*(E434^B$6)*(F434^B$7)</f>
        <v>2.0724509205914425</v>
      </c>
      <c r="I434" s="1">
        <f t="shared" ref="I434:I440" si="53">B$9</f>
        <v>2</v>
      </c>
      <c r="J434" s="2">
        <f t="shared" ref="J434:J440" si="54">B$8*E434</f>
        <v>0.46389781349522796</v>
      </c>
      <c r="K434" s="10">
        <f t="shared" ref="K434:K440" si="55">(1/B$6)*(E434^((B$7-B$6)/B$7))*(B$9^((1-B$7)/B$7))</f>
        <v>24.762105247223271</v>
      </c>
    </row>
    <row r="435" spans="4:11" x14ac:dyDescent="0.3">
      <c r="D435" s="6">
        <v>430</v>
      </c>
      <c r="E435" s="2">
        <f t="shared" si="49"/>
        <v>4.2475312420484936</v>
      </c>
      <c r="F435" s="9">
        <f t="shared" si="50"/>
        <v>3.6554858355049973</v>
      </c>
      <c r="G435" s="2">
        <f t="shared" si="51"/>
        <v>19.66336874428492</v>
      </c>
      <c r="H435" s="2">
        <f t="shared" si="52"/>
        <v>1.9999999999999998</v>
      </c>
      <c r="I435" s="1">
        <f t="shared" si="53"/>
        <v>2</v>
      </c>
      <c r="J435" s="2">
        <f t="shared" si="54"/>
        <v>0.4247531242048494</v>
      </c>
      <c r="K435" s="10">
        <f t="shared" si="55"/>
        <v>25.877983818622024</v>
      </c>
    </row>
    <row r="436" spans="4:11" x14ac:dyDescent="0.3">
      <c r="D436" s="6">
        <v>431</v>
      </c>
      <c r="E436" s="2">
        <f t="shared" si="49"/>
        <v>3.8227781178436442</v>
      </c>
      <c r="F436" s="9">
        <f t="shared" si="50"/>
        <v>4.2813559980294071</v>
      </c>
      <c r="G436" s="2">
        <f t="shared" si="51"/>
        <v>16.007882908779923</v>
      </c>
      <c r="H436" s="2">
        <f t="shared" si="52"/>
        <v>1.9999999999999998</v>
      </c>
      <c r="I436" s="1">
        <f t="shared" si="53"/>
        <v>2</v>
      </c>
      <c r="J436" s="2">
        <f t="shared" si="54"/>
        <v>0.38227781178436443</v>
      </c>
      <c r="K436" s="10">
        <f t="shared" si="55"/>
        <v>27.277790039942413</v>
      </c>
    </row>
    <row r="437" spans="4:11" x14ac:dyDescent="0.3">
      <c r="D437" s="6">
        <v>432</v>
      </c>
      <c r="E437" s="2">
        <f t="shared" si="49"/>
        <v>3.4405003060592794</v>
      </c>
      <c r="F437" s="9">
        <f t="shared" si="50"/>
        <v>5.0143838621467749</v>
      </c>
      <c r="G437" s="2">
        <f t="shared" si="51"/>
        <v>11.726526910750515</v>
      </c>
      <c r="H437" s="2">
        <f t="shared" si="52"/>
        <v>2</v>
      </c>
      <c r="I437" s="1">
        <f t="shared" si="53"/>
        <v>2</v>
      </c>
      <c r="J437" s="2">
        <f t="shared" si="54"/>
        <v>0.34405003060592798</v>
      </c>
      <c r="K437" s="10">
        <f t="shared" si="55"/>
        <v>28.753315354024476</v>
      </c>
    </row>
    <row r="438" spans="4:11" x14ac:dyDescent="0.3">
      <c r="D438" s="6">
        <v>433</v>
      </c>
      <c r="E438" s="2">
        <f t="shared" si="49"/>
        <v>3.0964502754533516</v>
      </c>
      <c r="F438" s="9">
        <f t="shared" si="50"/>
        <v>5.8729163210279935</v>
      </c>
      <c r="G438" s="2">
        <f t="shared" si="51"/>
        <v>6.7121430486037399</v>
      </c>
      <c r="H438" s="2">
        <f t="shared" si="52"/>
        <v>2</v>
      </c>
      <c r="I438" s="1">
        <f t="shared" si="53"/>
        <v>2</v>
      </c>
      <c r="J438" s="2">
        <f t="shared" si="54"/>
        <v>0.30964502754533518</v>
      </c>
      <c r="K438" s="10">
        <f t="shared" si="55"/>
        <v>30.308655599936017</v>
      </c>
    </row>
    <row r="439" spans="4:11" ht="15" thickBot="1" x14ac:dyDescent="0.35">
      <c r="D439" s="13">
        <v>434</v>
      </c>
      <c r="E439" s="14">
        <f t="shared" si="49"/>
        <v>2.7868052479080165</v>
      </c>
      <c r="F439" s="15">
        <f t="shared" si="50"/>
        <v>6.8784415118611424</v>
      </c>
      <c r="G439" s="14">
        <f t="shared" si="51"/>
        <v>0.83922672757574635</v>
      </c>
      <c r="H439" s="14">
        <f t="shared" si="52"/>
        <v>2</v>
      </c>
      <c r="I439" s="16">
        <f t="shared" si="53"/>
        <v>2</v>
      </c>
      <c r="J439" s="14">
        <f t="shared" si="54"/>
        <v>0.27868052479080169</v>
      </c>
      <c r="K439" s="17">
        <f t="shared" si="55"/>
        <v>31.948128171138304</v>
      </c>
    </row>
    <row r="440" spans="4:11" x14ac:dyDescent="0.3">
      <c r="D440" s="6">
        <v>435</v>
      </c>
      <c r="E440" s="2">
        <f t="shared" si="49"/>
        <v>2.5081247231172155</v>
      </c>
      <c r="F440" s="9">
        <f t="shared" si="50"/>
        <v>8.0561266406419598</v>
      </c>
      <c r="G440" s="2">
        <f t="shared" si="51"/>
        <v>-6.039214784285396</v>
      </c>
      <c r="H440" s="2">
        <f t="shared" si="52"/>
        <v>2</v>
      </c>
      <c r="I440" s="1">
        <f t="shared" si="53"/>
        <v>2</v>
      </c>
      <c r="J440" s="2">
        <f t="shared" si="54"/>
        <v>0.25081247231172155</v>
      </c>
      <c r="K440" s="10">
        <f t="shared" si="55"/>
        <v>33.676283999928906</v>
      </c>
    </row>
    <row r="441" spans="4:11" x14ac:dyDescent="0.3">
      <c r="D441" s="6"/>
      <c r="E441" s="2"/>
      <c r="F441" s="9"/>
      <c r="G441" s="2"/>
      <c r="H441" s="2"/>
      <c r="I441" s="1"/>
      <c r="J441" s="2"/>
      <c r="K441" s="10"/>
    </row>
    <row r="442" spans="4:11" x14ac:dyDescent="0.3">
      <c r="D442" s="6"/>
      <c r="E442" s="2"/>
      <c r="F442" s="9"/>
      <c r="G442" s="2"/>
      <c r="H442" s="2"/>
      <c r="I442" s="1"/>
      <c r="J442" s="2"/>
      <c r="K442" s="10"/>
    </row>
    <row r="443" spans="4:11" x14ac:dyDescent="0.3">
      <c r="D443" s="6"/>
      <c r="E443" s="2"/>
      <c r="F443" s="9"/>
      <c r="G443" s="2"/>
      <c r="H443" s="2"/>
      <c r="I443" s="1"/>
      <c r="J443" s="2"/>
      <c r="K443" s="10"/>
    </row>
    <row r="444" spans="4:11" x14ac:dyDescent="0.3">
      <c r="D444" s="6"/>
      <c r="E444" s="2"/>
      <c r="F444" s="9"/>
      <c r="G444" s="2"/>
      <c r="H444" s="2"/>
      <c r="I444" s="1"/>
      <c r="J444" s="2"/>
      <c r="K444" s="10"/>
    </row>
    <row r="445" spans="4:11" x14ac:dyDescent="0.3">
      <c r="D445" s="6"/>
      <c r="E445" s="2"/>
      <c r="F445" s="9"/>
      <c r="G445" s="2"/>
      <c r="H445" s="2"/>
      <c r="I445" s="1"/>
      <c r="J445" s="2"/>
      <c r="K445" s="10"/>
    </row>
    <row r="446" spans="4:11" x14ac:dyDescent="0.3">
      <c r="D446" s="6"/>
      <c r="E446" s="2"/>
      <c r="F446" s="9"/>
      <c r="G446" s="2"/>
      <c r="H446" s="2"/>
      <c r="I446" s="1"/>
      <c r="J446" s="2"/>
      <c r="K446" s="10"/>
    </row>
    <row r="447" spans="4:11" x14ac:dyDescent="0.3">
      <c r="D447" s="6"/>
      <c r="E447" s="2"/>
      <c r="F447" s="9"/>
      <c r="G447" s="2"/>
      <c r="H447" s="2"/>
      <c r="I447" s="1"/>
      <c r="J447" s="2"/>
      <c r="K447" s="10"/>
    </row>
    <row r="448" spans="4:11" x14ac:dyDescent="0.3">
      <c r="D448" s="6"/>
      <c r="E448" s="2"/>
      <c r="F448" s="9"/>
      <c r="G448" s="2"/>
      <c r="H448" s="2"/>
      <c r="I448" s="1"/>
      <c r="J448" s="2"/>
      <c r="K448" s="10"/>
    </row>
    <row r="449" spans="4:11" x14ac:dyDescent="0.3">
      <c r="D449" s="6"/>
      <c r="E449" s="2"/>
      <c r="F449" s="9"/>
      <c r="G449" s="2"/>
      <c r="H449" s="2"/>
      <c r="I449" s="1"/>
      <c r="J449" s="2"/>
      <c r="K449" s="10"/>
    </row>
    <row r="450" spans="4:11" x14ac:dyDescent="0.3">
      <c r="D450" s="6"/>
      <c r="E450" s="2"/>
      <c r="F450" s="9"/>
      <c r="G450" s="2"/>
      <c r="H450" s="2"/>
      <c r="I450" s="1"/>
      <c r="J450" s="2"/>
      <c r="K450" s="10"/>
    </row>
    <row r="451" spans="4:11" x14ac:dyDescent="0.3">
      <c r="D451" s="6"/>
      <c r="E451" s="2"/>
      <c r="F451" s="9"/>
      <c r="G451" s="2"/>
      <c r="H451" s="2"/>
      <c r="I451" s="1"/>
      <c r="J451" s="2"/>
      <c r="K451" s="10"/>
    </row>
    <row r="452" spans="4:11" x14ac:dyDescent="0.3">
      <c r="D452" s="6"/>
      <c r="E452" s="2"/>
      <c r="F452" s="9"/>
      <c r="G452" s="2"/>
      <c r="H452" s="2"/>
      <c r="I452" s="1"/>
      <c r="J452" s="2"/>
      <c r="K452" s="10"/>
    </row>
    <row r="453" spans="4:11" x14ac:dyDescent="0.3">
      <c r="D453" s="6"/>
      <c r="E453" s="2"/>
      <c r="F453" s="9"/>
      <c r="G453" s="2"/>
      <c r="H453" s="2"/>
      <c r="I453" s="1"/>
      <c r="J453" s="2"/>
      <c r="K453" s="10"/>
    </row>
    <row r="454" spans="4:11" x14ac:dyDescent="0.3">
      <c r="D454" s="6"/>
      <c r="E454" s="2"/>
      <c r="F454" s="9"/>
      <c r="G454" s="2"/>
      <c r="H454" s="2"/>
      <c r="I454" s="1"/>
      <c r="J454" s="2"/>
      <c r="K454" s="10"/>
    </row>
    <row r="455" spans="4:11" x14ac:dyDescent="0.3">
      <c r="D455" s="6"/>
      <c r="E455" s="2"/>
      <c r="F455" s="9"/>
      <c r="G455" s="2"/>
      <c r="H455" s="2"/>
      <c r="I455" s="1"/>
      <c r="J455" s="2"/>
      <c r="K455" s="10"/>
    </row>
    <row r="456" spans="4:11" x14ac:dyDescent="0.3">
      <c r="D456" s="6"/>
      <c r="E456" s="2"/>
      <c r="F456" s="9"/>
      <c r="G456" s="2"/>
      <c r="H456" s="2"/>
      <c r="I456" s="1"/>
      <c r="J456" s="2"/>
      <c r="K456" s="10"/>
    </row>
    <row r="457" spans="4:11" x14ac:dyDescent="0.3">
      <c r="D457" s="6"/>
      <c r="E457" s="2"/>
      <c r="F457" s="9"/>
      <c r="G457" s="2"/>
      <c r="H457" s="2"/>
      <c r="I457" s="1"/>
      <c r="J457" s="2"/>
      <c r="K457" s="10"/>
    </row>
    <row r="458" spans="4:11" x14ac:dyDescent="0.3">
      <c r="D458" s="6"/>
      <c r="E458" s="2"/>
      <c r="F458" s="9"/>
      <c r="G458" s="2"/>
      <c r="H458" s="2"/>
      <c r="I458" s="1"/>
      <c r="J458" s="2"/>
      <c r="K458" s="10"/>
    </row>
    <row r="459" spans="4:11" x14ac:dyDescent="0.3">
      <c r="D459" s="6"/>
      <c r="E459" s="2"/>
      <c r="F459" s="9"/>
      <c r="G459" s="2"/>
      <c r="H459" s="2"/>
      <c r="I459" s="1"/>
      <c r="J459" s="2"/>
      <c r="K459" s="10"/>
    </row>
    <row r="460" spans="4:11" x14ac:dyDescent="0.3">
      <c r="D460" s="6"/>
      <c r="E460" s="2"/>
      <c r="F460" s="9"/>
      <c r="G460" s="2"/>
      <c r="H460" s="2"/>
      <c r="I460" s="1"/>
      <c r="J460" s="2"/>
      <c r="K460" s="10"/>
    </row>
    <row r="461" spans="4:11" x14ac:dyDescent="0.3">
      <c r="D461" s="6"/>
      <c r="E461" s="2"/>
      <c r="F461" s="9"/>
      <c r="G461" s="2"/>
      <c r="H461" s="2"/>
      <c r="I461" s="1"/>
      <c r="J461" s="2"/>
      <c r="K461" s="10"/>
    </row>
    <row r="462" spans="4:11" x14ac:dyDescent="0.3">
      <c r="D462" s="6"/>
      <c r="E462" s="2"/>
      <c r="F462" s="9"/>
      <c r="G462" s="2"/>
      <c r="H462" s="2"/>
      <c r="I462" s="1"/>
      <c r="J462" s="2"/>
      <c r="K462" s="10"/>
    </row>
    <row r="463" spans="4:11" x14ac:dyDescent="0.3">
      <c r="D463" s="6"/>
      <c r="E463" s="2"/>
      <c r="F463" s="9"/>
      <c r="G463" s="2"/>
      <c r="H463" s="2"/>
      <c r="I463" s="1"/>
      <c r="J463" s="2"/>
      <c r="K463" s="10"/>
    </row>
    <row r="464" spans="4:11" x14ac:dyDescent="0.3">
      <c r="D464" s="6"/>
      <c r="E464" s="2"/>
      <c r="F464" s="9"/>
      <c r="G464" s="2"/>
      <c r="H464" s="2"/>
      <c r="I464" s="1"/>
      <c r="J464" s="2"/>
      <c r="K464" s="10"/>
    </row>
    <row r="465" spans="4:11" x14ac:dyDescent="0.3">
      <c r="D465" s="6"/>
      <c r="E465" s="2"/>
      <c r="F465" s="9"/>
      <c r="G465" s="2"/>
      <c r="H465" s="2"/>
      <c r="I465" s="1"/>
      <c r="J465" s="2"/>
      <c r="K465" s="10"/>
    </row>
    <row r="466" spans="4:11" x14ac:dyDescent="0.3">
      <c r="D466" s="6"/>
      <c r="E466" s="2"/>
      <c r="F466" s="9"/>
      <c r="G466" s="2"/>
      <c r="H466" s="2"/>
      <c r="I466" s="1"/>
      <c r="J466" s="2"/>
      <c r="K466" s="10"/>
    </row>
    <row r="467" spans="4:11" x14ac:dyDescent="0.3">
      <c r="D467" s="6"/>
      <c r="E467" s="2"/>
      <c r="F467" s="9"/>
      <c r="G467" s="2"/>
      <c r="H467" s="2"/>
      <c r="I467" s="1"/>
      <c r="J467" s="2"/>
      <c r="K467" s="10"/>
    </row>
    <row r="468" spans="4:11" x14ac:dyDescent="0.3">
      <c r="D468" s="6"/>
      <c r="E468" s="2"/>
      <c r="F468" s="9"/>
      <c r="G468" s="2"/>
      <c r="H468" s="2"/>
      <c r="I468" s="1"/>
      <c r="J468" s="2"/>
      <c r="K468" s="10"/>
    </row>
    <row r="469" spans="4:11" x14ac:dyDescent="0.3">
      <c r="D469" s="6"/>
      <c r="E469" s="2"/>
      <c r="F469" s="9"/>
      <c r="G469" s="2"/>
      <c r="H469" s="2"/>
      <c r="I469" s="1"/>
      <c r="J469" s="2"/>
      <c r="K469" s="10"/>
    </row>
    <row r="470" spans="4:11" x14ac:dyDescent="0.3">
      <c r="D470" s="6"/>
      <c r="E470" s="2"/>
      <c r="F470" s="9"/>
      <c r="G470" s="2"/>
      <c r="H470" s="2"/>
      <c r="I470" s="1"/>
      <c r="J470" s="2"/>
      <c r="K470" s="10"/>
    </row>
    <row r="471" spans="4:11" x14ac:dyDescent="0.3">
      <c r="D471" s="6"/>
      <c r="E471" s="2"/>
      <c r="F471" s="9"/>
      <c r="G471" s="2"/>
      <c r="H471" s="2"/>
      <c r="I471" s="1"/>
      <c r="J471" s="2"/>
      <c r="K471" s="10"/>
    </row>
    <row r="472" spans="4:11" x14ac:dyDescent="0.3">
      <c r="D472" s="6"/>
      <c r="E472" s="2"/>
      <c r="F472" s="9"/>
      <c r="G472" s="2"/>
      <c r="H472" s="2"/>
      <c r="I472" s="1"/>
      <c r="J472" s="2"/>
      <c r="K472" s="10"/>
    </row>
    <row r="473" spans="4:11" x14ac:dyDescent="0.3">
      <c r="D473" s="6"/>
      <c r="E473" s="2"/>
      <c r="F473" s="9"/>
      <c r="G473" s="2"/>
      <c r="H473" s="2"/>
      <c r="I473" s="1"/>
      <c r="J473" s="2"/>
      <c r="K473" s="10"/>
    </row>
    <row r="474" spans="4:11" x14ac:dyDescent="0.3">
      <c r="D474" s="6"/>
      <c r="E474" s="2"/>
      <c r="F474" s="9"/>
      <c r="G474" s="2"/>
      <c r="H474" s="2"/>
      <c r="I474" s="1"/>
      <c r="J474" s="2"/>
      <c r="K474" s="10"/>
    </row>
    <row r="475" spans="4:11" x14ac:dyDescent="0.3">
      <c r="D475" s="6"/>
      <c r="E475" s="2"/>
      <c r="F475" s="9"/>
      <c r="G475" s="2"/>
      <c r="H475" s="2"/>
      <c r="I475" s="1"/>
      <c r="J475" s="2"/>
      <c r="K475" s="10"/>
    </row>
    <row r="476" spans="4:11" x14ac:dyDescent="0.3">
      <c r="D476" s="6"/>
      <c r="E476" s="2"/>
      <c r="F476" s="9"/>
      <c r="G476" s="2"/>
      <c r="H476" s="2"/>
      <c r="I476" s="1"/>
      <c r="J476" s="2"/>
      <c r="K476" s="10"/>
    </row>
    <row r="477" spans="4:11" x14ac:dyDescent="0.3">
      <c r="D477" s="6"/>
      <c r="E477" s="2"/>
      <c r="F477" s="9"/>
      <c r="G477" s="2"/>
      <c r="H477" s="2"/>
      <c r="I477" s="1"/>
      <c r="J477" s="2"/>
      <c r="K477" s="10"/>
    </row>
    <row r="478" spans="4:11" x14ac:dyDescent="0.3">
      <c r="D478" s="6"/>
      <c r="E478" s="2"/>
      <c r="F478" s="9"/>
      <c r="G478" s="2"/>
      <c r="H478" s="2"/>
      <c r="I478" s="1"/>
      <c r="J478" s="2"/>
      <c r="K478" s="10"/>
    </row>
    <row r="479" spans="4:11" x14ac:dyDescent="0.3">
      <c r="D479" s="6"/>
      <c r="E479" s="2"/>
      <c r="F479" s="9"/>
      <c r="G479" s="2"/>
      <c r="H479" s="2"/>
      <c r="I479" s="1"/>
      <c r="J479" s="2"/>
      <c r="K479" s="10"/>
    </row>
    <row r="480" spans="4:11" x14ac:dyDescent="0.3">
      <c r="D480" s="6"/>
      <c r="E480" s="2"/>
      <c r="F480" s="9"/>
      <c r="G480" s="2"/>
      <c r="H480" s="2"/>
      <c r="I480" s="1"/>
      <c r="J480" s="2"/>
      <c r="K480" s="10"/>
    </row>
    <row r="481" spans="4:11" x14ac:dyDescent="0.3">
      <c r="D481" s="6"/>
      <c r="E481" s="2"/>
      <c r="F481" s="9"/>
      <c r="G481" s="2"/>
      <c r="H481" s="2"/>
      <c r="I481" s="1"/>
      <c r="J481" s="2"/>
      <c r="K481" s="10"/>
    </row>
    <row r="482" spans="4:11" x14ac:dyDescent="0.3">
      <c r="D482" s="6"/>
      <c r="E482" s="2"/>
      <c r="F482" s="9"/>
      <c r="G482" s="2"/>
      <c r="H482" s="2"/>
      <c r="I482" s="1"/>
      <c r="J482" s="2"/>
      <c r="K482" s="10"/>
    </row>
    <row r="483" spans="4:11" x14ac:dyDescent="0.3">
      <c r="D483" s="6"/>
      <c r="E483" s="2"/>
      <c r="F483" s="9"/>
      <c r="G483" s="2"/>
      <c r="H483" s="2"/>
      <c r="I483" s="1"/>
      <c r="J483" s="2"/>
      <c r="K483" s="10"/>
    </row>
    <row r="484" spans="4:11" x14ac:dyDescent="0.3">
      <c r="D484" s="6"/>
      <c r="E484" s="2"/>
      <c r="F484" s="9"/>
      <c r="G484" s="2"/>
      <c r="H484" s="2"/>
      <c r="I484" s="1"/>
      <c r="J484" s="2"/>
      <c r="K484" s="10"/>
    </row>
    <row r="485" spans="4:11" x14ac:dyDescent="0.3">
      <c r="D485" s="6"/>
      <c r="E485" s="2"/>
      <c r="F485" s="9"/>
      <c r="G485" s="2"/>
      <c r="H485" s="2"/>
      <c r="I485" s="1"/>
      <c r="J485" s="2"/>
      <c r="K485" s="10"/>
    </row>
    <row r="486" spans="4:11" x14ac:dyDescent="0.3">
      <c r="D486" s="6"/>
      <c r="E486" s="2"/>
      <c r="F486" s="9"/>
      <c r="G486" s="2"/>
      <c r="H486" s="2"/>
      <c r="I486" s="1"/>
      <c r="J486" s="2"/>
      <c r="K486" s="10"/>
    </row>
    <row r="487" spans="4:11" x14ac:dyDescent="0.3">
      <c r="D487" s="6"/>
      <c r="E487" s="2"/>
      <c r="F487" s="9"/>
      <c r="G487" s="2"/>
      <c r="H487" s="2"/>
      <c r="I487" s="1"/>
      <c r="J487" s="2"/>
      <c r="K487" s="10"/>
    </row>
    <row r="488" spans="4:11" x14ac:dyDescent="0.3">
      <c r="D488" s="6"/>
      <c r="E488" s="2"/>
      <c r="F488" s="9"/>
      <c r="G488" s="2"/>
      <c r="H488" s="2"/>
      <c r="I488" s="1"/>
      <c r="J488" s="2"/>
      <c r="K488" s="10"/>
    </row>
    <row r="489" spans="4:11" x14ac:dyDescent="0.3">
      <c r="D489" s="6"/>
      <c r="E489" s="2"/>
      <c r="F489" s="9"/>
      <c r="G489" s="2"/>
      <c r="H489" s="2"/>
      <c r="I489" s="1"/>
      <c r="J489" s="2"/>
      <c r="K489" s="10"/>
    </row>
    <row r="490" spans="4:11" x14ac:dyDescent="0.3">
      <c r="D490" s="6"/>
      <c r="E490" s="2"/>
      <c r="F490" s="9"/>
      <c r="G490" s="2"/>
      <c r="H490" s="2"/>
      <c r="I490" s="1"/>
      <c r="J490" s="2"/>
      <c r="K490" s="10"/>
    </row>
    <row r="491" spans="4:11" x14ac:dyDescent="0.3">
      <c r="D491" s="6"/>
      <c r="E491" s="2"/>
      <c r="F491" s="9"/>
      <c r="G491" s="2"/>
      <c r="H491" s="2"/>
      <c r="I491" s="1"/>
      <c r="J491" s="2"/>
      <c r="K491" s="10"/>
    </row>
    <row r="492" spans="4:11" x14ac:dyDescent="0.3">
      <c r="D492" s="6"/>
      <c r="E492" s="2"/>
      <c r="F492" s="9"/>
      <c r="G492" s="2"/>
      <c r="H492" s="2"/>
      <c r="I492" s="1"/>
      <c r="J492" s="2"/>
      <c r="K492" s="10"/>
    </row>
    <row r="493" spans="4:11" x14ac:dyDescent="0.3">
      <c r="D493" s="6"/>
      <c r="E493" s="2"/>
      <c r="F493" s="9"/>
      <c r="G493" s="2"/>
      <c r="H493" s="2"/>
      <c r="I493" s="1"/>
      <c r="J493" s="2"/>
      <c r="K493" s="10"/>
    </row>
    <row r="494" spans="4:11" x14ac:dyDescent="0.3">
      <c r="D494" s="6"/>
      <c r="E494" s="2"/>
      <c r="F494" s="9"/>
      <c r="G494" s="2"/>
      <c r="H494" s="2"/>
      <c r="I494" s="1"/>
      <c r="J494" s="2"/>
      <c r="K494" s="10"/>
    </row>
    <row r="495" spans="4:11" x14ac:dyDescent="0.3">
      <c r="D495" s="6"/>
      <c r="E495" s="2"/>
      <c r="F495" s="9"/>
      <c r="G495" s="2"/>
      <c r="H495" s="2"/>
      <c r="I495" s="1"/>
      <c r="J495" s="2"/>
      <c r="K495" s="10"/>
    </row>
    <row r="496" spans="4:11" x14ac:dyDescent="0.3">
      <c r="D496" s="6"/>
      <c r="E496" s="2"/>
      <c r="F496" s="9"/>
      <c r="G496" s="2"/>
      <c r="H496" s="2"/>
      <c r="I496" s="1"/>
      <c r="J496" s="2"/>
      <c r="K496" s="10"/>
    </row>
    <row r="497" spans="4:11" x14ac:dyDescent="0.3">
      <c r="D497" s="6"/>
      <c r="E497" s="2"/>
      <c r="F497" s="9"/>
      <c r="G497" s="2"/>
      <c r="H497" s="2"/>
      <c r="I497" s="1"/>
      <c r="J497" s="2"/>
      <c r="K497" s="10"/>
    </row>
    <row r="498" spans="4:11" x14ac:dyDescent="0.3">
      <c r="D498" s="6"/>
      <c r="E498" s="2"/>
      <c r="F498" s="9"/>
      <c r="G498" s="2"/>
      <c r="H498" s="2"/>
      <c r="I498" s="1"/>
      <c r="J498" s="2"/>
      <c r="K498" s="10"/>
    </row>
    <row r="499" spans="4:11" x14ac:dyDescent="0.3">
      <c r="D499" s="6"/>
      <c r="E499" s="2"/>
      <c r="F499" s="9"/>
      <c r="G499" s="2"/>
      <c r="H499" s="2"/>
      <c r="I499" s="1"/>
      <c r="J499" s="2"/>
      <c r="K499" s="10"/>
    </row>
    <row r="500" spans="4:11" x14ac:dyDescent="0.3">
      <c r="D500" s="6"/>
      <c r="E500" s="2"/>
      <c r="F500" s="9"/>
      <c r="G500" s="2"/>
      <c r="H500" s="2"/>
      <c r="I500" s="1"/>
      <c r="J500" s="2"/>
      <c r="K500" s="10"/>
    </row>
    <row r="501" spans="4:11" x14ac:dyDescent="0.3">
      <c r="D501" s="6"/>
      <c r="E501" s="2"/>
      <c r="F501" s="9"/>
      <c r="G501" s="2"/>
      <c r="H501" s="2"/>
      <c r="I501" s="1"/>
      <c r="J501" s="2"/>
      <c r="K501" s="10"/>
    </row>
    <row r="502" spans="4:11" x14ac:dyDescent="0.3">
      <c r="D502" s="6"/>
      <c r="E502" s="2"/>
      <c r="F502" s="9"/>
      <c r="G502" s="2"/>
      <c r="H502" s="2"/>
      <c r="I502" s="1"/>
      <c r="J502" s="2"/>
      <c r="K502" s="10"/>
    </row>
    <row r="503" spans="4:11" x14ac:dyDescent="0.3">
      <c r="D503" s="6"/>
      <c r="E503" s="2"/>
      <c r="F503" s="9"/>
      <c r="G503" s="2"/>
      <c r="H503" s="2"/>
      <c r="I503" s="1"/>
      <c r="J503" s="2"/>
      <c r="K503" s="10"/>
    </row>
    <row r="504" spans="4:11" x14ac:dyDescent="0.3">
      <c r="D504" s="6"/>
      <c r="E504" s="2"/>
      <c r="F504" s="9"/>
      <c r="G504" s="2"/>
      <c r="H504" s="2"/>
      <c r="I504" s="1"/>
      <c r="J504" s="2"/>
      <c r="K504" s="10"/>
    </row>
    <row r="505" spans="4:11" x14ac:dyDescent="0.3">
      <c r="D505" s="6"/>
      <c r="E505" s="2"/>
      <c r="F505" s="9"/>
      <c r="G505" s="2"/>
      <c r="H505" s="2"/>
      <c r="I505" s="1"/>
      <c r="J505" s="2"/>
      <c r="K505" s="10"/>
    </row>
    <row r="506" spans="4:11" x14ac:dyDescent="0.3">
      <c r="D506" s="6"/>
      <c r="E506" s="2"/>
      <c r="F506" s="9"/>
      <c r="G506" s="2"/>
      <c r="H506" s="2"/>
      <c r="I506" s="1"/>
      <c r="J506" s="2"/>
      <c r="K506" s="10"/>
    </row>
    <row r="507" spans="4:11" x14ac:dyDescent="0.3">
      <c r="D507" s="6"/>
      <c r="E507" s="2"/>
      <c r="F507" s="9"/>
      <c r="G507" s="2"/>
      <c r="H507" s="2"/>
      <c r="I507" s="1"/>
      <c r="J507" s="2"/>
      <c r="K507" s="10"/>
    </row>
    <row r="508" spans="4:11" x14ac:dyDescent="0.3">
      <c r="D508" s="6"/>
      <c r="E508" s="2"/>
      <c r="F508" s="9"/>
      <c r="G508" s="2"/>
      <c r="H508" s="2"/>
      <c r="I508" s="1"/>
      <c r="J508" s="2"/>
      <c r="K508" s="10"/>
    </row>
    <row r="509" spans="4:11" x14ac:dyDescent="0.3">
      <c r="D509" s="6"/>
      <c r="E509" s="2"/>
      <c r="F509" s="9"/>
      <c r="G509" s="2"/>
      <c r="H509" s="2"/>
      <c r="I509" s="1"/>
      <c r="J509" s="2"/>
      <c r="K509" s="10"/>
    </row>
    <row r="510" spans="4:11" x14ac:dyDescent="0.3">
      <c r="D510" s="6"/>
      <c r="E510" s="2"/>
      <c r="F510" s="9"/>
      <c r="G510" s="2"/>
      <c r="H510" s="2"/>
      <c r="I510" s="1"/>
      <c r="J510" s="2"/>
      <c r="K510" s="10"/>
    </row>
    <row r="511" spans="4:11" x14ac:dyDescent="0.3">
      <c r="D511" s="6"/>
      <c r="E511" s="2"/>
      <c r="F511" s="9"/>
      <c r="G511" s="2"/>
      <c r="H511" s="2"/>
      <c r="I511" s="1"/>
      <c r="J511" s="2"/>
      <c r="K511" s="10"/>
    </row>
    <row r="512" spans="4:11" x14ac:dyDescent="0.3">
      <c r="D512" s="6"/>
      <c r="E512" s="2"/>
      <c r="F512" s="9"/>
      <c r="G512" s="2"/>
      <c r="H512" s="2"/>
      <c r="I512" s="1"/>
      <c r="J512" s="2"/>
      <c r="K512" s="10"/>
    </row>
    <row r="513" spans="4:11" x14ac:dyDescent="0.3">
      <c r="D513" s="6"/>
      <c r="E513" s="2"/>
      <c r="F513" s="9"/>
      <c r="G513" s="2"/>
      <c r="H513" s="2"/>
      <c r="I513" s="1"/>
      <c r="J513" s="2"/>
      <c r="K513" s="10"/>
    </row>
    <row r="514" spans="4:11" x14ac:dyDescent="0.3">
      <c r="D514" s="6"/>
      <c r="E514" s="2"/>
      <c r="F514" s="9"/>
      <c r="G514" s="2"/>
      <c r="H514" s="2"/>
      <c r="I514" s="1"/>
      <c r="J514" s="2"/>
      <c r="K514" s="10"/>
    </row>
    <row r="515" spans="4:11" x14ac:dyDescent="0.3">
      <c r="D515" s="6"/>
      <c r="E515" s="2"/>
      <c r="F515" s="9"/>
      <c r="G515" s="2"/>
      <c r="H515" s="2"/>
      <c r="I515" s="1"/>
      <c r="J515" s="2"/>
      <c r="K515" s="10"/>
    </row>
    <row r="516" spans="4:11" x14ac:dyDescent="0.3">
      <c r="D516" s="6"/>
      <c r="E516" s="2"/>
      <c r="F516" s="9"/>
      <c r="G516" s="2"/>
      <c r="H516" s="2"/>
      <c r="I516" s="1"/>
      <c r="J516" s="2"/>
      <c r="K516" s="10"/>
    </row>
    <row r="517" spans="4:11" x14ac:dyDescent="0.3">
      <c r="D517" s="6"/>
      <c r="E517" s="2"/>
      <c r="F517" s="9"/>
      <c r="G517" s="2"/>
      <c r="H517" s="2"/>
      <c r="I517" s="1"/>
      <c r="J517" s="2"/>
      <c r="K517" s="10"/>
    </row>
    <row r="518" spans="4:11" x14ac:dyDescent="0.3">
      <c r="D518" s="6"/>
      <c r="E518" s="2"/>
      <c r="F518" s="9"/>
      <c r="G518" s="2"/>
      <c r="H518" s="2"/>
      <c r="I518" s="1"/>
      <c r="J518" s="2"/>
      <c r="K518" s="10"/>
    </row>
    <row r="519" spans="4:11" x14ac:dyDescent="0.3">
      <c r="D519" s="6"/>
      <c r="E519" s="2"/>
      <c r="F519" s="9"/>
      <c r="G519" s="2"/>
      <c r="H519" s="2"/>
      <c r="I519" s="1"/>
      <c r="J519" s="2"/>
      <c r="K519" s="10"/>
    </row>
    <row r="520" spans="4:11" x14ac:dyDescent="0.3">
      <c r="D520" s="6"/>
      <c r="E520" s="2"/>
      <c r="F520" s="9"/>
      <c r="G520" s="2"/>
      <c r="H520" s="2"/>
      <c r="I520" s="1"/>
      <c r="J520" s="2"/>
      <c r="K520" s="10"/>
    </row>
    <row r="521" spans="4:11" x14ac:dyDescent="0.3">
      <c r="D521" s="6"/>
      <c r="E521" s="2"/>
      <c r="F521" s="9"/>
      <c r="G521" s="2"/>
      <c r="H521" s="2"/>
      <c r="I521" s="1"/>
      <c r="J521" s="2"/>
      <c r="K521" s="10"/>
    </row>
    <row r="522" spans="4:11" x14ac:dyDescent="0.3">
      <c r="D522" s="6"/>
      <c r="E522" s="2"/>
      <c r="F522" s="9"/>
      <c r="G522" s="2"/>
      <c r="H522" s="2"/>
      <c r="I522" s="1"/>
      <c r="J522" s="2"/>
      <c r="K522" s="10"/>
    </row>
    <row r="523" spans="4:11" x14ac:dyDescent="0.3">
      <c r="D523" s="6"/>
      <c r="E523" s="2"/>
      <c r="F523" s="9"/>
      <c r="G523" s="2"/>
      <c r="H523" s="2"/>
      <c r="I523" s="1"/>
      <c r="J523" s="2"/>
      <c r="K523" s="10"/>
    </row>
    <row r="524" spans="4:11" x14ac:dyDescent="0.3">
      <c r="D524" s="6"/>
      <c r="E524" s="2"/>
      <c r="F524" s="9"/>
      <c r="G524" s="2"/>
      <c r="H524" s="2"/>
      <c r="I524" s="1"/>
      <c r="J524" s="2"/>
      <c r="K524" s="10"/>
    </row>
    <row r="525" spans="4:11" x14ac:dyDescent="0.3">
      <c r="D525" s="6"/>
      <c r="E525" s="2"/>
      <c r="F525" s="9"/>
      <c r="G525" s="2"/>
      <c r="H525" s="2"/>
      <c r="I525" s="1"/>
      <c r="J525" s="2"/>
      <c r="K525" s="10"/>
    </row>
    <row r="526" spans="4:11" x14ac:dyDescent="0.3">
      <c r="D526" s="6"/>
      <c r="E526" s="2"/>
      <c r="F526" s="9"/>
      <c r="G526" s="2"/>
      <c r="H526" s="2"/>
      <c r="I526" s="1"/>
      <c r="J526" s="2"/>
      <c r="K526" s="10"/>
    </row>
    <row r="527" spans="4:11" x14ac:dyDescent="0.3">
      <c r="D527" s="6"/>
      <c r="E527" s="2"/>
      <c r="F527" s="9"/>
      <c r="G527" s="2"/>
      <c r="H527" s="2"/>
      <c r="I527" s="1"/>
      <c r="J527" s="2"/>
      <c r="K527" s="10"/>
    </row>
    <row r="528" spans="4:11" x14ac:dyDescent="0.3">
      <c r="D528" s="6"/>
      <c r="E528" s="2"/>
      <c r="F528" s="9"/>
      <c r="G528" s="2"/>
      <c r="H528" s="2"/>
      <c r="I528" s="1"/>
      <c r="J528" s="2"/>
      <c r="K528" s="10"/>
    </row>
    <row r="529" spans="4:11" x14ac:dyDescent="0.3">
      <c r="D529" s="6"/>
      <c r="E529" s="2"/>
      <c r="F529" s="9"/>
      <c r="G529" s="2"/>
      <c r="H529" s="2"/>
      <c r="I529" s="1"/>
      <c r="J529" s="2"/>
      <c r="K529" s="10"/>
    </row>
    <row r="530" spans="4:11" x14ac:dyDescent="0.3">
      <c r="D530" s="6"/>
      <c r="E530" s="2"/>
      <c r="F530" s="9"/>
      <c r="G530" s="2"/>
      <c r="H530" s="2"/>
      <c r="I530" s="1"/>
      <c r="J530" s="2"/>
      <c r="K530" s="10"/>
    </row>
    <row r="531" spans="4:11" x14ac:dyDescent="0.3">
      <c r="D531" s="6"/>
      <c r="E531" s="2"/>
      <c r="F531" s="9"/>
      <c r="G531" s="2"/>
      <c r="H531" s="2"/>
      <c r="I531" s="1"/>
      <c r="J531" s="2"/>
      <c r="K531" s="10"/>
    </row>
    <row r="532" spans="4:11" x14ac:dyDescent="0.3">
      <c r="D532" s="6"/>
      <c r="E532" s="2"/>
      <c r="F532" s="9"/>
      <c r="G532" s="2"/>
      <c r="H532" s="2"/>
      <c r="I532" s="1"/>
      <c r="J532" s="2"/>
      <c r="K532" s="10"/>
    </row>
    <row r="533" spans="4:11" x14ac:dyDescent="0.3">
      <c r="D533" s="6"/>
      <c r="E533" s="2"/>
      <c r="F533" s="9"/>
      <c r="G533" s="2"/>
      <c r="H533" s="2"/>
      <c r="I533" s="1"/>
      <c r="J533" s="2"/>
      <c r="K533" s="10"/>
    </row>
    <row r="534" spans="4:11" x14ac:dyDescent="0.3">
      <c r="D534" s="6"/>
      <c r="E534" s="2"/>
      <c r="F534" s="9"/>
      <c r="G534" s="2"/>
      <c r="H534" s="2"/>
      <c r="I534" s="1"/>
      <c r="J534" s="2"/>
      <c r="K534" s="10"/>
    </row>
    <row r="535" spans="4:11" x14ac:dyDescent="0.3">
      <c r="D535" s="6"/>
      <c r="E535" s="2"/>
      <c r="F535" s="9"/>
      <c r="G535" s="2"/>
      <c r="H535" s="2"/>
      <c r="I535" s="1"/>
      <c r="J535" s="2"/>
      <c r="K535" s="10"/>
    </row>
    <row r="536" spans="4:11" x14ac:dyDescent="0.3">
      <c r="D536" s="6"/>
      <c r="E536" s="2"/>
      <c r="F536" s="9"/>
      <c r="G536" s="2"/>
      <c r="H536" s="2"/>
      <c r="I536" s="1"/>
      <c r="J536" s="2"/>
      <c r="K536" s="10"/>
    </row>
    <row r="537" spans="4:11" x14ac:dyDescent="0.3">
      <c r="D537" s="6"/>
      <c r="E537" s="2"/>
      <c r="F537" s="9"/>
      <c r="G537" s="2"/>
      <c r="H537" s="2"/>
      <c r="I537" s="1"/>
      <c r="J537" s="2"/>
      <c r="K537" s="10"/>
    </row>
    <row r="538" spans="4:11" x14ac:dyDescent="0.3">
      <c r="D538" s="6"/>
      <c r="E538" s="2"/>
      <c r="F538" s="9"/>
      <c r="G538" s="2"/>
      <c r="H538" s="2"/>
      <c r="I538" s="1"/>
      <c r="J538" s="2"/>
      <c r="K538" s="10"/>
    </row>
    <row r="539" spans="4:11" x14ac:dyDescent="0.3">
      <c r="D539" s="6"/>
      <c r="E539" s="2"/>
      <c r="F539" s="9"/>
      <c r="G539" s="2"/>
      <c r="H539" s="2"/>
      <c r="I539" s="1"/>
      <c r="J539" s="2"/>
      <c r="K539" s="10"/>
    </row>
    <row r="540" spans="4:11" x14ac:dyDescent="0.3">
      <c r="D540" s="6"/>
      <c r="E540" s="2"/>
      <c r="F540" s="9"/>
      <c r="G540" s="2"/>
      <c r="H540" s="2"/>
      <c r="I540" s="1"/>
      <c r="J540" s="2"/>
      <c r="K540" s="10"/>
    </row>
    <row r="541" spans="4:11" x14ac:dyDescent="0.3">
      <c r="D541" s="6"/>
      <c r="E541" s="2"/>
      <c r="F541" s="9"/>
      <c r="G541" s="2"/>
      <c r="H541" s="2"/>
      <c r="I541" s="1"/>
      <c r="J541" s="2"/>
      <c r="K541" s="10"/>
    </row>
    <row r="542" spans="4:11" x14ac:dyDescent="0.3">
      <c r="D542" s="6"/>
      <c r="E542" s="2"/>
      <c r="F542" s="9"/>
      <c r="G542" s="2"/>
      <c r="H542" s="2"/>
      <c r="I542" s="1"/>
      <c r="J542" s="2"/>
      <c r="K542" s="10"/>
    </row>
    <row r="543" spans="4:11" x14ac:dyDescent="0.3">
      <c r="D543" s="6"/>
      <c r="E543" s="2"/>
      <c r="F543" s="9"/>
      <c r="G543" s="2"/>
      <c r="H543" s="2"/>
      <c r="I543" s="1"/>
      <c r="J543" s="2"/>
      <c r="K543" s="10"/>
    </row>
    <row r="544" spans="4:11" x14ac:dyDescent="0.3">
      <c r="D544" s="6"/>
      <c r="E544" s="2"/>
      <c r="F544" s="9"/>
      <c r="G544" s="2"/>
      <c r="H544" s="2"/>
      <c r="I544" s="1"/>
      <c r="J544" s="2"/>
      <c r="K544" s="10"/>
    </row>
    <row r="545" spans="4:11" x14ac:dyDescent="0.3">
      <c r="D545" s="6"/>
      <c r="E545" s="2"/>
      <c r="F545" s="9"/>
      <c r="G545" s="2"/>
      <c r="H545" s="2"/>
      <c r="I545" s="1"/>
      <c r="J545" s="2"/>
      <c r="K545" s="10"/>
    </row>
    <row r="546" spans="4:11" x14ac:dyDescent="0.3">
      <c r="D546" s="6"/>
      <c r="E546" s="2"/>
      <c r="F546" s="9"/>
      <c r="G546" s="2"/>
      <c r="H546" s="2"/>
      <c r="I546" s="1"/>
      <c r="J546" s="2"/>
      <c r="K546" s="10"/>
    </row>
    <row r="547" spans="4:11" x14ac:dyDescent="0.3">
      <c r="D547" s="6"/>
      <c r="E547" s="2"/>
      <c r="F547" s="9"/>
      <c r="G547" s="2"/>
      <c r="H547" s="2"/>
      <c r="I547" s="1"/>
      <c r="J547" s="2"/>
      <c r="K547" s="10"/>
    </row>
    <row r="548" spans="4:11" x14ac:dyDescent="0.3">
      <c r="D548" s="6"/>
      <c r="E548" s="2"/>
      <c r="F548" s="9"/>
      <c r="G548" s="2"/>
      <c r="H548" s="2"/>
      <c r="I548" s="1"/>
      <c r="J548" s="2"/>
      <c r="K548" s="10"/>
    </row>
    <row r="549" spans="4:11" x14ac:dyDescent="0.3">
      <c r="D549" s="6"/>
      <c r="E549" s="2"/>
      <c r="F549" s="9"/>
      <c r="G549" s="2"/>
      <c r="H549" s="2"/>
      <c r="I549" s="1"/>
      <c r="J549" s="2"/>
      <c r="K549" s="10"/>
    </row>
    <row r="550" spans="4:11" x14ac:dyDescent="0.3">
      <c r="D550" s="6"/>
      <c r="E550" s="2"/>
      <c r="F550" s="9"/>
      <c r="G550" s="2"/>
      <c r="H550" s="2"/>
      <c r="I550" s="1"/>
      <c r="J550" s="2"/>
      <c r="K550" s="10"/>
    </row>
    <row r="551" spans="4:11" x14ac:dyDescent="0.3">
      <c r="D551" s="6"/>
      <c r="E551" s="2"/>
      <c r="F551" s="9"/>
      <c r="G551" s="2"/>
      <c r="H551" s="2"/>
      <c r="I551" s="1"/>
      <c r="J551" s="2"/>
      <c r="K551" s="10"/>
    </row>
    <row r="552" spans="4:11" x14ac:dyDescent="0.3">
      <c r="D552" s="6"/>
      <c r="E552" s="2"/>
      <c r="F552" s="9"/>
      <c r="G552" s="2"/>
      <c r="H552" s="2"/>
      <c r="I552" s="1"/>
      <c r="J552" s="2"/>
      <c r="K552" s="10"/>
    </row>
    <row r="553" spans="4:11" x14ac:dyDescent="0.3">
      <c r="D553" s="6"/>
      <c r="E553" s="2"/>
      <c r="F553" s="9"/>
      <c r="G553" s="2"/>
      <c r="H553" s="2"/>
      <c r="I553" s="1"/>
      <c r="J553" s="2"/>
      <c r="K553" s="10"/>
    </row>
    <row r="554" spans="4:11" x14ac:dyDescent="0.3">
      <c r="D554" s="6"/>
      <c r="E554" s="2"/>
      <c r="F554" s="9"/>
      <c r="G554" s="2"/>
      <c r="H554" s="2"/>
      <c r="I554" s="1"/>
      <c r="J554" s="2"/>
      <c r="K554" s="10"/>
    </row>
    <row r="555" spans="4:11" x14ac:dyDescent="0.3">
      <c r="D555" s="6"/>
      <c r="E555" s="2"/>
      <c r="F555" s="9"/>
      <c r="G555" s="2"/>
      <c r="H555" s="2"/>
      <c r="I555" s="1"/>
      <c r="J555" s="2"/>
      <c r="K555" s="10"/>
    </row>
    <row r="556" spans="4:11" x14ac:dyDescent="0.3">
      <c r="D556" s="6"/>
      <c r="E556" s="2"/>
      <c r="F556" s="9"/>
      <c r="G556" s="2"/>
      <c r="H556" s="2"/>
      <c r="I556" s="1"/>
      <c r="J556" s="2"/>
      <c r="K556" s="10"/>
    </row>
    <row r="557" spans="4:11" x14ac:dyDescent="0.3">
      <c r="D557" s="6"/>
      <c r="E557" s="2"/>
      <c r="F557" s="9"/>
      <c r="G557" s="2"/>
      <c r="H557" s="2"/>
      <c r="I557" s="1"/>
      <c r="J557" s="2"/>
      <c r="K557" s="10"/>
    </row>
    <row r="558" spans="4:11" x14ac:dyDescent="0.3">
      <c r="D558" s="6"/>
      <c r="E558" s="2"/>
      <c r="F558" s="9"/>
      <c r="G558" s="2"/>
      <c r="H558" s="2"/>
      <c r="I558" s="1"/>
      <c r="J558" s="2"/>
      <c r="K558" s="10"/>
    </row>
    <row r="559" spans="4:11" x14ac:dyDescent="0.3">
      <c r="D559" s="6"/>
      <c r="E559" s="2"/>
      <c r="F559" s="9"/>
      <c r="G559" s="2"/>
      <c r="H559" s="2"/>
      <c r="I559" s="1"/>
      <c r="J559" s="2"/>
      <c r="K559" s="10"/>
    </row>
    <row r="560" spans="4:11" x14ac:dyDescent="0.3">
      <c r="D560" s="6"/>
      <c r="E560" s="2"/>
      <c r="F560" s="9"/>
      <c r="G560" s="2"/>
      <c r="H560" s="2"/>
      <c r="I560" s="1"/>
      <c r="J560" s="2"/>
      <c r="K560" s="10"/>
    </row>
    <row r="561" spans="4:11" x14ac:dyDescent="0.3">
      <c r="D561" s="6"/>
      <c r="E561" s="2"/>
      <c r="F561" s="9"/>
      <c r="G561" s="2"/>
      <c r="H561" s="2"/>
      <c r="I561" s="1"/>
      <c r="J561" s="2"/>
      <c r="K561" s="10"/>
    </row>
    <row r="562" spans="4:11" x14ac:dyDescent="0.3">
      <c r="D562" s="6"/>
      <c r="E562" s="2"/>
      <c r="F562" s="9"/>
      <c r="G562" s="2"/>
      <c r="H562" s="2"/>
      <c r="I562" s="1"/>
      <c r="J562" s="2"/>
      <c r="K562" s="10"/>
    </row>
    <row r="563" spans="4:11" x14ac:dyDescent="0.3">
      <c r="D563" s="6"/>
      <c r="E563" s="2"/>
      <c r="F563" s="9"/>
      <c r="G563" s="2"/>
      <c r="H563" s="2"/>
      <c r="I563" s="1"/>
      <c r="J563" s="2"/>
      <c r="K563" s="10"/>
    </row>
    <row r="564" spans="4:11" x14ac:dyDescent="0.3">
      <c r="D564" s="6"/>
      <c r="E564" s="2"/>
      <c r="F564" s="9"/>
      <c r="G564" s="2"/>
      <c r="H564" s="2"/>
      <c r="I564" s="1"/>
      <c r="J564" s="2"/>
      <c r="K564" s="10"/>
    </row>
    <row r="565" spans="4:11" x14ac:dyDescent="0.3">
      <c r="D565" s="6"/>
      <c r="E565" s="2"/>
      <c r="F565" s="9"/>
      <c r="G565" s="2"/>
      <c r="H565" s="2"/>
      <c r="I565" s="1"/>
      <c r="J565" s="2"/>
      <c r="K565" s="10"/>
    </row>
    <row r="566" spans="4:11" x14ac:dyDescent="0.3">
      <c r="D566" s="6"/>
      <c r="E566" s="2"/>
      <c r="F566" s="9"/>
      <c r="G566" s="2"/>
      <c r="H566" s="2"/>
      <c r="I566" s="1"/>
      <c r="J566" s="2"/>
      <c r="K566" s="10"/>
    </row>
    <row r="567" spans="4:11" x14ac:dyDescent="0.3">
      <c r="D567" s="6"/>
      <c r="E567" s="2"/>
      <c r="F567" s="9"/>
      <c r="G567" s="2"/>
      <c r="H567" s="2"/>
      <c r="I567" s="1"/>
      <c r="J567" s="2"/>
      <c r="K567" s="10"/>
    </row>
    <row r="568" spans="4:11" x14ac:dyDescent="0.3">
      <c r="D568" s="6"/>
      <c r="E568" s="2"/>
      <c r="F568" s="9"/>
      <c r="G568" s="2"/>
      <c r="H568" s="2"/>
      <c r="I568" s="1"/>
      <c r="J568" s="2"/>
      <c r="K568" s="10"/>
    </row>
    <row r="569" spans="4:11" x14ac:dyDescent="0.3">
      <c r="D569" s="6"/>
      <c r="E569" s="2"/>
      <c r="F569" s="9"/>
      <c r="G569" s="2"/>
      <c r="H569" s="2"/>
      <c r="I569" s="1"/>
      <c r="J569" s="2"/>
      <c r="K569" s="10"/>
    </row>
    <row r="570" spans="4:11" x14ac:dyDescent="0.3">
      <c r="D570" s="6"/>
      <c r="E570" s="2"/>
      <c r="F570" s="9"/>
      <c r="G570" s="2"/>
      <c r="H570" s="2"/>
      <c r="I570" s="1"/>
      <c r="J570" s="2"/>
      <c r="K570" s="10"/>
    </row>
    <row r="571" spans="4:11" x14ac:dyDescent="0.3">
      <c r="D571" s="6"/>
      <c r="E571" s="2"/>
      <c r="F571" s="9"/>
      <c r="G571" s="2"/>
      <c r="H571" s="2"/>
      <c r="I571" s="1"/>
      <c r="J571" s="2"/>
      <c r="K571" s="10"/>
    </row>
    <row r="572" spans="4:11" x14ac:dyDescent="0.3">
      <c r="D572" s="6"/>
      <c r="E572" s="2"/>
      <c r="F572" s="9"/>
      <c r="G572" s="2"/>
      <c r="H572" s="2"/>
      <c r="I572" s="1"/>
      <c r="J572" s="2"/>
      <c r="K572" s="10"/>
    </row>
    <row r="573" spans="4:11" x14ac:dyDescent="0.3">
      <c r="D573" s="6"/>
      <c r="E573" s="2"/>
      <c r="F573" s="9"/>
      <c r="G573" s="2"/>
      <c r="H573" s="2"/>
      <c r="I573" s="1"/>
      <c r="J573" s="2"/>
      <c r="K573" s="10"/>
    </row>
    <row r="574" spans="4:11" x14ac:dyDescent="0.3">
      <c r="D574" s="6"/>
      <c r="E574" s="2"/>
      <c r="F574" s="9"/>
      <c r="G574" s="2"/>
      <c r="H574" s="2"/>
      <c r="I574" s="1"/>
      <c r="J574" s="2"/>
      <c r="K574" s="10"/>
    </row>
    <row r="575" spans="4:11" x14ac:dyDescent="0.3">
      <c r="D575" s="6"/>
      <c r="E575" s="2"/>
      <c r="F575" s="9"/>
      <c r="G575" s="2"/>
      <c r="H575" s="2"/>
      <c r="I575" s="1"/>
      <c r="J575" s="2"/>
      <c r="K575" s="10"/>
    </row>
    <row r="576" spans="4:11" x14ac:dyDescent="0.3">
      <c r="D576" s="6"/>
      <c r="E576" s="2"/>
      <c r="F576" s="9"/>
      <c r="G576" s="2"/>
      <c r="H576" s="2"/>
      <c r="I576" s="1"/>
      <c r="J576" s="2"/>
      <c r="K576" s="10"/>
    </row>
    <row r="577" spans="4:11" x14ac:dyDescent="0.3">
      <c r="D577" s="6"/>
      <c r="E577" s="2"/>
      <c r="F577" s="9"/>
      <c r="G577" s="2"/>
      <c r="H577" s="2"/>
      <c r="I577" s="1"/>
      <c r="J577" s="2"/>
      <c r="K577" s="10"/>
    </row>
    <row r="578" spans="4:11" x14ac:dyDescent="0.3">
      <c r="D578" s="6"/>
      <c r="E578" s="2"/>
      <c r="F578" s="9"/>
      <c r="G578" s="2"/>
      <c r="H578" s="2"/>
      <c r="I578" s="1"/>
      <c r="J578" s="2"/>
      <c r="K578" s="10"/>
    </row>
    <row r="579" spans="4:11" x14ac:dyDescent="0.3">
      <c r="D579" s="6"/>
      <c r="E579" s="2"/>
      <c r="F579" s="9"/>
      <c r="G579" s="2"/>
      <c r="H579" s="2"/>
      <c r="I579" s="1"/>
      <c r="J579" s="2"/>
      <c r="K579" s="10"/>
    </row>
    <row r="580" spans="4:11" x14ac:dyDescent="0.3">
      <c r="D580" s="6"/>
      <c r="E580" s="2"/>
      <c r="F580" s="9"/>
      <c r="G580" s="2"/>
      <c r="H580" s="2"/>
      <c r="I580" s="1"/>
      <c r="J580" s="2"/>
      <c r="K580" s="10"/>
    </row>
    <row r="581" spans="4:11" x14ac:dyDescent="0.3">
      <c r="D581" s="6"/>
      <c r="E581" s="2"/>
      <c r="F581" s="9"/>
      <c r="G581" s="2"/>
      <c r="H581" s="2"/>
      <c r="I581" s="1"/>
      <c r="J581" s="2"/>
      <c r="K581" s="10"/>
    </row>
    <row r="582" spans="4:11" x14ac:dyDescent="0.3">
      <c r="D582" s="6"/>
      <c r="E582" s="2"/>
      <c r="F582" s="9"/>
      <c r="G582" s="2"/>
      <c r="H582" s="2"/>
      <c r="I582" s="1"/>
      <c r="J582" s="2"/>
      <c r="K582" s="10"/>
    </row>
    <row r="583" spans="4:11" x14ac:dyDescent="0.3">
      <c r="D583" s="6"/>
      <c r="E583" s="2"/>
      <c r="F583" s="9"/>
      <c r="G583" s="2"/>
      <c r="H583" s="2"/>
      <c r="I583" s="1"/>
      <c r="J583" s="2"/>
      <c r="K583" s="10"/>
    </row>
    <row r="584" spans="4:11" x14ac:dyDescent="0.3">
      <c r="D584" s="6"/>
      <c r="E584" s="2"/>
      <c r="F584" s="9"/>
      <c r="G584" s="2"/>
      <c r="H584" s="2"/>
      <c r="I584" s="1"/>
      <c r="J584" s="2"/>
      <c r="K584" s="10"/>
    </row>
    <row r="585" spans="4:11" x14ac:dyDescent="0.3">
      <c r="D585" s="6"/>
      <c r="E585" s="2"/>
      <c r="F585" s="9"/>
      <c r="G585" s="2"/>
      <c r="H585" s="2"/>
      <c r="I585" s="1"/>
      <c r="J585" s="2"/>
      <c r="K585" s="10"/>
    </row>
    <row r="586" spans="4:11" x14ac:dyDescent="0.3">
      <c r="D586" s="6"/>
      <c r="E586" s="2"/>
      <c r="F586" s="9"/>
      <c r="G586" s="2"/>
      <c r="H586" s="2"/>
      <c r="I586" s="1"/>
      <c r="J586" s="2"/>
      <c r="K586" s="10"/>
    </row>
    <row r="587" spans="4:11" x14ac:dyDescent="0.3">
      <c r="D587" s="6"/>
      <c r="E587" s="2"/>
      <c r="F587" s="9"/>
      <c r="G587" s="2"/>
      <c r="H587" s="2"/>
      <c r="I587" s="1"/>
      <c r="J587" s="2"/>
      <c r="K587" s="10"/>
    </row>
    <row r="588" spans="4:11" x14ac:dyDescent="0.3">
      <c r="D588" s="6"/>
      <c r="E588" s="2"/>
      <c r="F588" s="9"/>
      <c r="G588" s="2"/>
      <c r="H588" s="2"/>
      <c r="I588" s="1"/>
      <c r="J588" s="2"/>
      <c r="K588" s="10"/>
    </row>
    <row r="589" spans="4:11" x14ac:dyDescent="0.3">
      <c r="D589" s="6"/>
      <c r="E589" s="2"/>
      <c r="F589" s="9"/>
      <c r="G589" s="2"/>
      <c r="H589" s="2"/>
      <c r="I589" s="1"/>
      <c r="J589" s="2"/>
      <c r="K589" s="10"/>
    </row>
    <row r="590" spans="4:11" x14ac:dyDescent="0.3">
      <c r="D590" s="6"/>
      <c r="E590" s="2"/>
      <c r="F590" s="9"/>
      <c r="G590" s="2"/>
      <c r="H590" s="2"/>
      <c r="I590" s="1"/>
      <c r="J590" s="2"/>
      <c r="K590" s="10"/>
    </row>
    <row r="591" spans="4:11" x14ac:dyDescent="0.3">
      <c r="D591" s="6"/>
      <c r="E591" s="2"/>
      <c r="F591" s="9"/>
      <c r="G591" s="2"/>
      <c r="H591" s="2"/>
      <c r="I591" s="1"/>
      <c r="J591" s="2"/>
      <c r="K591" s="10"/>
    </row>
    <row r="592" spans="4:11" x14ac:dyDescent="0.3">
      <c r="D592" s="6"/>
      <c r="E592" s="2"/>
      <c r="F592" s="9"/>
      <c r="G592" s="2"/>
      <c r="H592" s="2"/>
      <c r="I592" s="1"/>
      <c r="J592" s="2"/>
      <c r="K592" s="10"/>
    </row>
    <row r="593" spans="4:11" x14ac:dyDescent="0.3">
      <c r="D593" s="6"/>
      <c r="E593" s="2"/>
      <c r="F593" s="9"/>
      <c r="G593" s="2"/>
      <c r="H593" s="2"/>
      <c r="I593" s="1"/>
      <c r="J593" s="2"/>
      <c r="K593" s="10"/>
    </row>
    <row r="594" spans="4:11" x14ac:dyDescent="0.3">
      <c r="D594" s="6"/>
      <c r="E594" s="2"/>
      <c r="F594" s="9"/>
      <c r="G594" s="2"/>
      <c r="H594" s="2"/>
      <c r="I594" s="1"/>
      <c r="J594" s="2"/>
      <c r="K594" s="10"/>
    </row>
    <row r="595" spans="4:11" x14ac:dyDescent="0.3">
      <c r="D595" s="6"/>
      <c r="E595" s="2"/>
      <c r="F595" s="9"/>
      <c r="G595" s="2"/>
      <c r="H595" s="2"/>
      <c r="I595" s="1"/>
      <c r="J595" s="2"/>
      <c r="K595" s="10"/>
    </row>
    <row r="596" spans="4:11" x14ac:dyDescent="0.3">
      <c r="D596" s="6"/>
      <c r="E596" s="2"/>
      <c r="F596" s="9"/>
      <c r="G596" s="2"/>
      <c r="H596" s="2"/>
      <c r="I596" s="1"/>
      <c r="J596" s="2"/>
      <c r="K596" s="10"/>
    </row>
    <row r="597" spans="4:11" x14ac:dyDescent="0.3">
      <c r="D597" s="6"/>
      <c r="E597" s="2"/>
      <c r="F597" s="9"/>
      <c r="G597" s="2"/>
      <c r="H597" s="2"/>
      <c r="I597" s="1"/>
      <c r="J597" s="2"/>
      <c r="K597" s="10"/>
    </row>
    <row r="598" spans="4:11" x14ac:dyDescent="0.3">
      <c r="D598" s="6"/>
      <c r="E598" s="2"/>
      <c r="F598" s="9"/>
      <c r="G598" s="2"/>
      <c r="H598" s="2"/>
      <c r="I598" s="1"/>
      <c r="J598" s="2"/>
      <c r="K598" s="10"/>
    </row>
    <row r="599" spans="4:11" x14ac:dyDescent="0.3">
      <c r="D599" s="6"/>
      <c r="E599" s="2"/>
      <c r="F599" s="9"/>
      <c r="G599" s="2"/>
      <c r="H599" s="2"/>
      <c r="I599" s="1"/>
      <c r="J599" s="2"/>
      <c r="K599" s="10"/>
    </row>
    <row r="600" spans="4:11" x14ac:dyDescent="0.3">
      <c r="D600" s="6"/>
      <c r="E600" s="2"/>
      <c r="F600" s="9"/>
      <c r="G600" s="2"/>
      <c r="H600" s="2"/>
      <c r="I600" s="1"/>
      <c r="J600" s="2"/>
      <c r="K600" s="10"/>
    </row>
    <row r="601" spans="4:11" x14ac:dyDescent="0.3">
      <c r="D601" s="6"/>
      <c r="E601" s="2"/>
      <c r="F601" s="9"/>
      <c r="G601" s="2"/>
      <c r="H601" s="2"/>
      <c r="I601" s="1"/>
      <c r="J601" s="2"/>
      <c r="K601" s="10"/>
    </row>
    <row r="602" spans="4:11" x14ac:dyDescent="0.3">
      <c r="D602" s="6"/>
      <c r="E602" s="2"/>
      <c r="F602" s="9"/>
      <c r="G602" s="2"/>
      <c r="H602" s="2"/>
      <c r="I602" s="1"/>
      <c r="J602" s="2"/>
      <c r="K602" s="10"/>
    </row>
    <row r="603" spans="4:11" x14ac:dyDescent="0.3">
      <c r="D603" s="6"/>
      <c r="E603" s="2"/>
      <c r="F603" s="9"/>
      <c r="G603" s="2"/>
      <c r="H603" s="2"/>
      <c r="I603" s="1"/>
      <c r="J603" s="2"/>
      <c r="K603" s="10"/>
    </row>
    <row r="604" spans="4:11" x14ac:dyDescent="0.3">
      <c r="D604" s="6"/>
      <c r="E604" s="2"/>
      <c r="F604" s="9"/>
      <c r="G604" s="2"/>
      <c r="H604" s="2"/>
      <c r="I604" s="1"/>
      <c r="J604" s="2"/>
      <c r="K604" s="10"/>
    </row>
    <row r="605" spans="4:11" x14ac:dyDescent="0.3">
      <c r="D605" s="6"/>
      <c r="E605" s="2"/>
      <c r="F605" s="9"/>
      <c r="G605" s="2"/>
      <c r="H605" s="2"/>
      <c r="I605" s="1"/>
      <c r="J605" s="2"/>
      <c r="K605" s="10"/>
    </row>
    <row r="606" spans="4:11" x14ac:dyDescent="0.3">
      <c r="D606" s="6"/>
      <c r="E606" s="2"/>
      <c r="F606" s="9"/>
      <c r="G606" s="2"/>
      <c r="H606" s="2"/>
      <c r="I606" s="1"/>
      <c r="J606" s="2"/>
      <c r="K606" s="10"/>
    </row>
    <row r="607" spans="4:11" x14ac:dyDescent="0.3">
      <c r="D607" s="6"/>
      <c r="E607" s="2"/>
      <c r="F607" s="9"/>
      <c r="G607" s="2"/>
      <c r="H607" s="2"/>
      <c r="I607" s="1"/>
      <c r="J607" s="2"/>
      <c r="K607" s="10"/>
    </row>
    <row r="608" spans="4:11" x14ac:dyDescent="0.3">
      <c r="D608" s="6"/>
      <c r="E608" s="2"/>
      <c r="F608" s="9"/>
      <c r="G608" s="2"/>
      <c r="H608" s="2"/>
      <c r="I608" s="1"/>
      <c r="J608" s="2"/>
      <c r="K608" s="10"/>
    </row>
    <row r="609" spans="4:11" x14ac:dyDescent="0.3">
      <c r="D609" s="6"/>
      <c r="E609" s="2"/>
      <c r="F609" s="9"/>
      <c r="G609" s="2"/>
      <c r="H609" s="2"/>
      <c r="I609" s="1"/>
      <c r="J609" s="2"/>
      <c r="K609" s="10"/>
    </row>
    <row r="610" spans="4:11" x14ac:dyDescent="0.3">
      <c r="D610" s="6"/>
      <c r="E610" s="2"/>
      <c r="F610" s="9"/>
      <c r="G610" s="2"/>
      <c r="H610" s="2"/>
      <c r="I610" s="1"/>
      <c r="J610" s="2"/>
      <c r="K610" s="10"/>
    </row>
    <row r="611" spans="4:11" x14ac:dyDescent="0.3">
      <c r="D611" s="6"/>
      <c r="E611" s="2"/>
      <c r="F611" s="9"/>
      <c r="G611" s="2"/>
      <c r="H611" s="2"/>
      <c r="I611" s="1"/>
      <c r="J611" s="2"/>
      <c r="K611" s="10"/>
    </row>
    <row r="612" spans="4:11" x14ac:dyDescent="0.3">
      <c r="D612" s="6"/>
      <c r="E612" s="2"/>
      <c r="F612" s="9"/>
      <c r="G612" s="2"/>
      <c r="H612" s="2"/>
      <c r="I612" s="1"/>
      <c r="J612" s="2"/>
      <c r="K612" s="10"/>
    </row>
    <row r="613" spans="4:11" x14ac:dyDescent="0.3">
      <c r="D613" s="6"/>
      <c r="E613" s="2"/>
      <c r="F613" s="9"/>
      <c r="G613" s="2"/>
      <c r="H613" s="2"/>
      <c r="I613" s="1"/>
      <c r="J613" s="2"/>
      <c r="K613" s="10"/>
    </row>
    <row r="614" spans="4:11" x14ac:dyDescent="0.3">
      <c r="D614" s="6"/>
      <c r="E614" s="2"/>
      <c r="F614" s="9"/>
      <c r="G614" s="2"/>
      <c r="H614" s="2"/>
      <c r="I614" s="1"/>
      <c r="J614" s="2"/>
      <c r="K614" s="10"/>
    </row>
    <row r="615" spans="4:11" x14ac:dyDescent="0.3">
      <c r="D615" s="6"/>
      <c r="E615" s="2"/>
      <c r="F615" s="9"/>
      <c r="G615" s="2"/>
      <c r="H615" s="2"/>
      <c r="I615" s="1"/>
      <c r="J615" s="2"/>
      <c r="K615" s="10"/>
    </row>
    <row r="616" spans="4:11" x14ac:dyDescent="0.3">
      <c r="D616" s="6"/>
      <c r="E616" s="2"/>
      <c r="F616" s="9"/>
      <c r="G616" s="2"/>
      <c r="H616" s="2"/>
      <c r="I616" s="1"/>
      <c r="J616" s="2"/>
      <c r="K616" s="10"/>
    </row>
    <row r="617" spans="4:11" x14ac:dyDescent="0.3">
      <c r="D617" s="6"/>
      <c r="E617" s="2"/>
      <c r="F617" s="9"/>
      <c r="G617" s="2"/>
      <c r="H617" s="2"/>
      <c r="I617" s="1"/>
      <c r="J617" s="2"/>
      <c r="K617" s="10"/>
    </row>
    <row r="618" spans="4:11" x14ac:dyDescent="0.3">
      <c r="D618" s="6"/>
      <c r="E618" s="2"/>
      <c r="F618" s="9"/>
      <c r="G618" s="2"/>
      <c r="H618" s="2"/>
      <c r="I618" s="1"/>
      <c r="J618" s="2"/>
      <c r="K618" s="10"/>
    </row>
    <row r="619" spans="4:11" x14ac:dyDescent="0.3">
      <c r="D619" s="6"/>
      <c r="E619" s="2"/>
      <c r="F619" s="9"/>
      <c r="G619" s="2"/>
      <c r="H619" s="2"/>
      <c r="I619" s="1"/>
      <c r="J619" s="2"/>
      <c r="K619" s="10"/>
    </row>
    <row r="620" spans="4:11" x14ac:dyDescent="0.3">
      <c r="D620" s="6"/>
      <c r="E620" s="2"/>
      <c r="F620" s="9"/>
      <c r="G620" s="2"/>
      <c r="H620" s="2"/>
      <c r="I620" s="1"/>
      <c r="J620" s="2"/>
      <c r="K620" s="10"/>
    </row>
    <row r="621" spans="4:11" x14ac:dyDescent="0.3">
      <c r="D621" s="6"/>
      <c r="E621" s="2"/>
      <c r="F621" s="9"/>
      <c r="G621" s="2"/>
      <c r="H621" s="2"/>
      <c r="I621" s="1"/>
      <c r="J621" s="2"/>
      <c r="K621" s="10"/>
    </row>
    <row r="622" spans="4:11" x14ac:dyDescent="0.3">
      <c r="D622" s="6"/>
      <c r="E622" s="2"/>
      <c r="F622" s="9"/>
      <c r="G622" s="2"/>
      <c r="H622" s="2"/>
      <c r="I622" s="1"/>
      <c r="J622" s="2"/>
      <c r="K622" s="10"/>
    </row>
    <row r="623" spans="4:11" x14ac:dyDescent="0.3">
      <c r="D623" s="6"/>
      <c r="E623" s="2"/>
      <c r="F623" s="9"/>
      <c r="G623" s="2"/>
      <c r="H623" s="2"/>
      <c r="I623" s="1"/>
      <c r="J623" s="2"/>
      <c r="K623" s="10"/>
    </row>
    <row r="624" spans="4:11" x14ac:dyDescent="0.3">
      <c r="D624" s="6"/>
      <c r="E624" s="2"/>
      <c r="F624" s="9"/>
      <c r="G624" s="2"/>
      <c r="H624" s="2"/>
      <c r="I624" s="1"/>
      <c r="J624" s="2"/>
      <c r="K624" s="10"/>
    </row>
    <row r="625" spans="4:11" x14ac:dyDescent="0.3">
      <c r="D625" s="6"/>
      <c r="E625" s="2"/>
      <c r="F625" s="9"/>
      <c r="G625" s="2"/>
      <c r="H625" s="2"/>
      <c r="I625" s="1"/>
      <c r="J625" s="2"/>
      <c r="K625" s="10"/>
    </row>
    <row r="626" spans="4:11" x14ac:dyDescent="0.3">
      <c r="D626" s="6"/>
      <c r="E626" s="2"/>
      <c r="F626" s="9"/>
      <c r="G626" s="2"/>
      <c r="H626" s="2"/>
      <c r="I626" s="1"/>
      <c r="J626" s="2"/>
      <c r="K626" s="10"/>
    </row>
    <row r="627" spans="4:11" x14ac:dyDescent="0.3">
      <c r="D627" s="6"/>
      <c r="E627" s="2"/>
      <c r="F627" s="9"/>
      <c r="G627" s="2"/>
      <c r="H627" s="2"/>
      <c r="I627" s="1"/>
      <c r="J627" s="2"/>
      <c r="K627" s="10"/>
    </row>
    <row r="628" spans="4:11" x14ac:dyDescent="0.3">
      <c r="D628" s="6"/>
      <c r="E628" s="2"/>
      <c r="F628" s="9"/>
      <c r="G628" s="2"/>
      <c r="H628" s="2"/>
      <c r="I628" s="1"/>
      <c r="J628" s="2"/>
      <c r="K628" s="10"/>
    </row>
    <row r="629" spans="4:11" x14ac:dyDescent="0.3">
      <c r="D629" s="6"/>
      <c r="E629" s="2"/>
      <c r="F629" s="9"/>
      <c r="G629" s="2"/>
      <c r="H629" s="2"/>
      <c r="I629" s="1"/>
      <c r="J629" s="2"/>
      <c r="K629" s="10"/>
    </row>
    <row r="630" spans="4:11" x14ac:dyDescent="0.3">
      <c r="D630" s="6"/>
      <c r="E630" s="2"/>
      <c r="F630" s="9"/>
      <c r="G630" s="2"/>
      <c r="H630" s="2"/>
      <c r="I630" s="1"/>
      <c r="J630" s="2"/>
      <c r="K630" s="10"/>
    </row>
    <row r="631" spans="4:11" x14ac:dyDescent="0.3">
      <c r="D631" s="6"/>
      <c r="E631" s="2"/>
      <c r="F631" s="9"/>
      <c r="G631" s="2"/>
      <c r="H631" s="2"/>
      <c r="I631" s="1"/>
      <c r="J631" s="2"/>
      <c r="K631" s="10"/>
    </row>
    <row r="632" spans="4:11" x14ac:dyDescent="0.3">
      <c r="D632" s="6"/>
      <c r="E632" s="2"/>
      <c r="F632" s="9"/>
      <c r="G632" s="2"/>
      <c r="H632" s="2"/>
      <c r="I632" s="1"/>
      <c r="J632" s="2"/>
      <c r="K632" s="10"/>
    </row>
    <row r="633" spans="4:11" x14ac:dyDescent="0.3">
      <c r="D633" s="6"/>
      <c r="E633" s="2"/>
      <c r="F633" s="9"/>
      <c r="G633" s="2"/>
      <c r="H633" s="2"/>
      <c r="I633" s="1"/>
      <c r="J633" s="2"/>
      <c r="K633" s="10"/>
    </row>
    <row r="634" spans="4:11" x14ac:dyDescent="0.3">
      <c r="D634" s="6"/>
      <c r="E634" s="2"/>
      <c r="F634" s="9"/>
      <c r="G634" s="2"/>
      <c r="H634" s="2"/>
      <c r="I634" s="1"/>
      <c r="J634" s="2"/>
      <c r="K634" s="10"/>
    </row>
    <row r="635" spans="4:11" x14ac:dyDescent="0.3">
      <c r="D635" s="6"/>
      <c r="E635" s="2"/>
      <c r="F635" s="9"/>
      <c r="G635" s="2"/>
      <c r="H635" s="2"/>
      <c r="I635" s="1"/>
      <c r="J635" s="2"/>
      <c r="K635" s="10"/>
    </row>
    <row r="636" spans="4:11" x14ac:dyDescent="0.3">
      <c r="D636" s="6"/>
      <c r="E636" s="2"/>
      <c r="F636" s="9"/>
      <c r="G636" s="2"/>
      <c r="H636" s="2"/>
      <c r="I636" s="1"/>
      <c r="J636" s="2"/>
      <c r="K636" s="10"/>
    </row>
    <row r="637" spans="4:11" x14ac:dyDescent="0.3">
      <c r="D637" s="6"/>
      <c r="E637" s="2"/>
      <c r="F637" s="9"/>
      <c r="G637" s="2"/>
      <c r="H637" s="2"/>
      <c r="I637" s="1"/>
      <c r="J637" s="2"/>
      <c r="K637" s="10"/>
    </row>
    <row r="638" spans="4:11" x14ac:dyDescent="0.3">
      <c r="D638" s="6"/>
      <c r="E638" s="2"/>
      <c r="F638" s="9"/>
      <c r="G638" s="2"/>
      <c r="H638" s="2"/>
      <c r="I638" s="1"/>
      <c r="J638" s="2"/>
      <c r="K638" s="10"/>
    </row>
    <row r="639" spans="4:11" x14ac:dyDescent="0.3">
      <c r="D639" s="6"/>
      <c r="E639" s="2"/>
      <c r="F639" s="9"/>
      <c r="G639" s="2"/>
      <c r="H639" s="2"/>
      <c r="I639" s="1"/>
      <c r="J639" s="2"/>
      <c r="K639" s="10"/>
    </row>
    <row r="640" spans="4:11" x14ac:dyDescent="0.3">
      <c r="D640" s="6"/>
      <c r="E640" s="2"/>
      <c r="F640" s="9"/>
      <c r="G640" s="2"/>
      <c r="H640" s="2"/>
      <c r="I640" s="1"/>
      <c r="J640" s="2"/>
      <c r="K640" s="10"/>
    </row>
    <row r="641" spans="4:11" x14ac:dyDescent="0.3">
      <c r="D641" s="6"/>
      <c r="E641" s="2"/>
      <c r="F641" s="9"/>
      <c r="G641" s="2"/>
      <c r="H641" s="2"/>
      <c r="I641" s="1"/>
      <c r="J641" s="2"/>
      <c r="K641" s="10"/>
    </row>
    <row r="642" spans="4:11" x14ac:dyDescent="0.3">
      <c r="D642" s="6"/>
      <c r="E642" s="2"/>
      <c r="F642" s="9"/>
      <c r="G642" s="2"/>
      <c r="H642" s="2"/>
      <c r="I642" s="1"/>
      <c r="J642" s="2"/>
      <c r="K642" s="10"/>
    </row>
    <row r="643" spans="4:11" x14ac:dyDescent="0.3">
      <c r="D643" s="6"/>
      <c r="E643" s="2"/>
      <c r="F643" s="9"/>
      <c r="G643" s="2"/>
      <c r="H643" s="2"/>
      <c r="I643" s="1"/>
      <c r="J643" s="2"/>
      <c r="K643" s="10"/>
    </row>
    <row r="644" spans="4:11" x14ac:dyDescent="0.3">
      <c r="D644" s="6"/>
      <c r="E644" s="2"/>
      <c r="F644" s="9"/>
      <c r="G644" s="2"/>
      <c r="H644" s="2"/>
      <c r="I644" s="1"/>
      <c r="J644" s="2"/>
      <c r="K644" s="10"/>
    </row>
    <row r="645" spans="4:11" x14ac:dyDescent="0.3">
      <c r="D645" s="6"/>
      <c r="E645" s="2"/>
      <c r="F645" s="9"/>
      <c r="G645" s="2"/>
      <c r="H645" s="2"/>
      <c r="I645" s="1"/>
      <c r="J645" s="2"/>
      <c r="K645" s="10"/>
    </row>
    <row r="646" spans="4:11" x14ac:dyDescent="0.3">
      <c r="D646" s="6"/>
      <c r="E646" s="2"/>
      <c r="F646" s="9"/>
      <c r="G646" s="2"/>
      <c r="H646" s="2"/>
      <c r="I646" s="1"/>
      <c r="J646" s="2"/>
      <c r="K646" s="10"/>
    </row>
    <row r="647" spans="4:11" x14ac:dyDescent="0.3">
      <c r="D647" s="6"/>
      <c r="E647" s="2"/>
      <c r="F647" s="9"/>
      <c r="G647" s="2"/>
      <c r="H647" s="2"/>
      <c r="I647" s="1"/>
      <c r="J647" s="2"/>
      <c r="K647" s="10"/>
    </row>
    <row r="648" spans="4:11" x14ac:dyDescent="0.3">
      <c r="D648" s="6"/>
      <c r="E648" s="2"/>
      <c r="F648" s="9"/>
      <c r="G648" s="2"/>
      <c r="H648" s="2"/>
      <c r="I648" s="1"/>
      <c r="J648" s="2"/>
      <c r="K648" s="10"/>
    </row>
    <row r="649" spans="4:11" x14ac:dyDescent="0.3">
      <c r="D649" s="6"/>
      <c r="E649" s="2"/>
      <c r="F649" s="9"/>
      <c r="G649" s="2"/>
      <c r="H649" s="2"/>
      <c r="I649" s="1"/>
      <c r="J649" s="2"/>
      <c r="K649" s="10"/>
    </row>
    <row r="650" spans="4:11" x14ac:dyDescent="0.3">
      <c r="D650" s="6"/>
      <c r="E650" s="2"/>
      <c r="F650" s="9"/>
      <c r="G650" s="2"/>
      <c r="H650" s="2"/>
      <c r="I650" s="1"/>
      <c r="J650" s="2"/>
      <c r="K650" s="10"/>
    </row>
    <row r="651" spans="4:11" x14ac:dyDescent="0.3">
      <c r="D651" s="6"/>
      <c r="E651" s="2"/>
      <c r="F651" s="9"/>
      <c r="G651" s="2"/>
      <c r="H651" s="2"/>
      <c r="I651" s="1"/>
      <c r="J651" s="2"/>
      <c r="K651" s="10"/>
    </row>
    <row r="652" spans="4:11" x14ac:dyDescent="0.3">
      <c r="D652" s="6"/>
      <c r="E652" s="2"/>
      <c r="F652" s="9"/>
      <c r="G652" s="2"/>
      <c r="H652" s="2"/>
      <c r="I652" s="1"/>
      <c r="J652" s="2"/>
      <c r="K652" s="10"/>
    </row>
    <row r="653" spans="4:11" x14ac:dyDescent="0.3">
      <c r="D653" s="6"/>
      <c r="E653" s="2"/>
      <c r="F653" s="9"/>
      <c r="G653" s="2"/>
      <c r="H653" s="2"/>
      <c r="I653" s="1"/>
      <c r="J653" s="2"/>
      <c r="K653" s="10"/>
    </row>
    <row r="654" spans="4:11" x14ac:dyDescent="0.3">
      <c r="D654" s="6"/>
      <c r="E654" s="2"/>
      <c r="F654" s="9"/>
      <c r="G654" s="2"/>
      <c r="H654" s="2"/>
      <c r="I654" s="1"/>
      <c r="J654" s="2"/>
      <c r="K654" s="10"/>
    </row>
    <row r="655" spans="4:11" x14ac:dyDescent="0.3">
      <c r="D655" s="6"/>
      <c r="E655" s="2"/>
      <c r="F655" s="9"/>
      <c r="G655" s="2"/>
      <c r="H655" s="2"/>
      <c r="I655" s="1"/>
      <c r="J655" s="2"/>
      <c r="K655" s="10"/>
    </row>
    <row r="656" spans="4:11" x14ac:dyDescent="0.3">
      <c r="D656" s="6"/>
      <c r="E656" s="2"/>
      <c r="F656" s="9"/>
      <c r="G656" s="2"/>
      <c r="H656" s="2"/>
      <c r="I656" s="1"/>
      <c r="J656" s="2"/>
      <c r="K656" s="10"/>
    </row>
    <row r="657" spans="4:11" x14ac:dyDescent="0.3">
      <c r="D657" s="6"/>
      <c r="E657" s="2"/>
      <c r="F657" s="9"/>
      <c r="G657" s="2"/>
      <c r="H657" s="2"/>
      <c r="I657" s="1"/>
      <c r="J657" s="2"/>
      <c r="K657" s="10"/>
    </row>
    <row r="658" spans="4:11" x14ac:dyDescent="0.3">
      <c r="D658" s="6"/>
      <c r="E658" s="2"/>
      <c r="F658" s="9"/>
      <c r="G658" s="2"/>
      <c r="H658" s="2"/>
      <c r="I658" s="1"/>
      <c r="J658" s="2"/>
      <c r="K658" s="10"/>
    </row>
    <row r="659" spans="4:11" x14ac:dyDescent="0.3">
      <c r="D659" s="6"/>
      <c r="E659" s="2"/>
      <c r="F659" s="9"/>
      <c r="G659" s="2"/>
      <c r="H659" s="2"/>
      <c r="I659" s="1"/>
      <c r="J659" s="2"/>
      <c r="K659" s="10"/>
    </row>
    <row r="660" spans="4:11" x14ac:dyDescent="0.3">
      <c r="D660" s="6"/>
      <c r="E660" s="2"/>
      <c r="F660" s="9"/>
      <c r="G660" s="2"/>
      <c r="H660" s="2"/>
      <c r="I660" s="1"/>
      <c r="J660" s="2"/>
      <c r="K660" s="10"/>
    </row>
    <row r="661" spans="4:11" x14ac:dyDescent="0.3">
      <c r="D661" s="6"/>
      <c r="E661" s="2"/>
      <c r="F661" s="9"/>
      <c r="G661" s="2"/>
      <c r="H661" s="2"/>
      <c r="I661" s="1"/>
      <c r="J661" s="2"/>
      <c r="K661" s="10"/>
    </row>
    <row r="662" spans="4:11" x14ac:dyDescent="0.3">
      <c r="D662" s="6"/>
      <c r="E662" s="2"/>
      <c r="F662" s="9"/>
      <c r="G662" s="2"/>
      <c r="H662" s="2"/>
      <c r="I662" s="1"/>
      <c r="J662" s="2"/>
      <c r="K662" s="10"/>
    </row>
    <row r="663" spans="4:11" x14ac:dyDescent="0.3">
      <c r="D663" s="6"/>
      <c r="E663" s="2"/>
      <c r="F663" s="9"/>
      <c r="G663" s="2"/>
      <c r="H663" s="2"/>
      <c r="I663" s="1"/>
      <c r="J663" s="2"/>
      <c r="K663" s="10"/>
    </row>
    <row r="664" spans="4:11" x14ac:dyDescent="0.3">
      <c r="D664" s="6"/>
      <c r="E664" s="2"/>
      <c r="F664" s="9"/>
      <c r="G664" s="2"/>
      <c r="H664" s="2"/>
      <c r="I664" s="1"/>
      <c r="J664" s="2"/>
      <c r="K664" s="10"/>
    </row>
    <row r="665" spans="4:11" x14ac:dyDescent="0.3">
      <c r="D665" s="6"/>
      <c r="E665" s="2"/>
      <c r="F665" s="9"/>
      <c r="G665" s="2"/>
      <c r="H665" s="2"/>
      <c r="I665" s="1"/>
      <c r="J665" s="2"/>
      <c r="K665" s="10"/>
    </row>
    <row r="666" spans="4:11" x14ac:dyDescent="0.3">
      <c r="D666" s="6"/>
      <c r="E666" s="2"/>
      <c r="F666" s="9"/>
      <c r="G666" s="2"/>
      <c r="H666" s="2"/>
      <c r="I666" s="1"/>
      <c r="J666" s="2"/>
      <c r="K666" s="10"/>
    </row>
    <row r="667" spans="4:11" x14ac:dyDescent="0.3">
      <c r="D667" s="6"/>
      <c r="E667" s="2"/>
      <c r="F667" s="9"/>
      <c r="G667" s="2"/>
      <c r="H667" s="2"/>
      <c r="I667" s="1"/>
      <c r="J667" s="2"/>
      <c r="K667" s="10"/>
    </row>
    <row r="668" spans="4:11" x14ac:dyDescent="0.3">
      <c r="D668" s="6"/>
      <c r="E668" s="2"/>
      <c r="F668" s="9"/>
      <c r="G668" s="2"/>
      <c r="H668" s="2"/>
      <c r="I668" s="1"/>
      <c r="J668" s="2"/>
      <c r="K668" s="10"/>
    </row>
    <row r="669" spans="4:11" x14ac:dyDescent="0.3">
      <c r="D669" s="6"/>
      <c r="E669" s="2"/>
      <c r="F669" s="9"/>
      <c r="G669" s="2"/>
      <c r="H669" s="2"/>
      <c r="I669" s="1"/>
      <c r="J669" s="2"/>
      <c r="K669" s="10"/>
    </row>
    <row r="670" spans="4:11" x14ac:dyDescent="0.3">
      <c r="D670" s="6"/>
      <c r="E670" s="2"/>
      <c r="F670" s="9"/>
      <c r="G670" s="2"/>
      <c r="H670" s="2"/>
      <c r="I670" s="1"/>
      <c r="J670" s="2"/>
      <c r="K670" s="10"/>
    </row>
    <row r="671" spans="4:11" x14ac:dyDescent="0.3">
      <c r="D671" s="6"/>
      <c r="E671" s="2"/>
      <c r="F671" s="9"/>
      <c r="G671" s="2"/>
      <c r="H671" s="2"/>
      <c r="I671" s="1"/>
      <c r="J671" s="2"/>
      <c r="K671" s="10"/>
    </row>
    <row r="672" spans="4:11" x14ac:dyDescent="0.3">
      <c r="D672" s="6"/>
      <c r="E672" s="2"/>
      <c r="F672" s="9"/>
      <c r="G672" s="2"/>
      <c r="H672" s="2"/>
      <c r="I672" s="1"/>
      <c r="J672" s="2"/>
      <c r="K672" s="10"/>
    </row>
    <row r="673" spans="4:11" x14ac:dyDescent="0.3">
      <c r="D673" s="6"/>
      <c r="E673" s="2"/>
      <c r="F673" s="9"/>
      <c r="G673" s="2"/>
      <c r="H673" s="2"/>
      <c r="I673" s="1"/>
      <c r="J673" s="2"/>
      <c r="K673" s="10"/>
    </row>
    <row r="674" spans="4:11" x14ac:dyDescent="0.3">
      <c r="D674" s="6"/>
      <c r="E674" s="2"/>
      <c r="F674" s="9"/>
      <c r="G674" s="2"/>
      <c r="H674" s="2"/>
      <c r="I674" s="1"/>
      <c r="J674" s="2"/>
      <c r="K674" s="10"/>
    </row>
    <row r="675" spans="4:11" x14ac:dyDescent="0.3">
      <c r="D675" s="6"/>
      <c r="E675" s="2"/>
      <c r="F675" s="9"/>
      <c r="G675" s="2"/>
      <c r="H675" s="2"/>
      <c r="I675" s="1"/>
      <c r="J675" s="2"/>
      <c r="K675" s="10"/>
    </row>
    <row r="676" spans="4:11" x14ac:dyDescent="0.3">
      <c r="D676" s="6"/>
      <c r="E676" s="2"/>
      <c r="F676" s="9"/>
      <c r="G676" s="2"/>
      <c r="H676" s="2"/>
      <c r="I676" s="1"/>
      <c r="J676" s="2"/>
      <c r="K676" s="10"/>
    </row>
    <row r="677" spans="4:11" x14ac:dyDescent="0.3">
      <c r="D677" s="6"/>
      <c r="E677" s="2"/>
      <c r="F677" s="9"/>
      <c r="G677" s="2"/>
      <c r="H677" s="2"/>
      <c r="I677" s="1"/>
      <c r="J677" s="2"/>
      <c r="K677" s="10"/>
    </row>
    <row r="678" spans="4:11" x14ac:dyDescent="0.3">
      <c r="D678" s="6"/>
      <c r="E678" s="2"/>
      <c r="F678" s="9"/>
      <c r="G678" s="2"/>
      <c r="H678" s="2"/>
      <c r="I678" s="1"/>
      <c r="J678" s="2"/>
      <c r="K678" s="10"/>
    </row>
    <row r="679" spans="4:11" x14ac:dyDescent="0.3">
      <c r="D679" s="6"/>
      <c r="E679" s="2"/>
      <c r="F679" s="9"/>
      <c r="G679" s="2"/>
      <c r="H679" s="2"/>
      <c r="I679" s="1"/>
      <c r="J679" s="2"/>
      <c r="K679" s="10"/>
    </row>
    <row r="680" spans="4:11" x14ac:dyDescent="0.3">
      <c r="D680" s="6"/>
      <c r="E680" s="2"/>
      <c r="F680" s="9"/>
      <c r="G680" s="2"/>
      <c r="H680" s="2"/>
      <c r="I680" s="1"/>
      <c r="J680" s="2"/>
      <c r="K680" s="10"/>
    </row>
    <row r="681" spans="4:11" x14ac:dyDescent="0.3">
      <c r="D681" s="6"/>
      <c r="E681" s="2"/>
      <c r="F681" s="9"/>
      <c r="G681" s="2"/>
      <c r="H681" s="2"/>
      <c r="I681" s="1"/>
      <c r="J681" s="2"/>
      <c r="K681" s="10"/>
    </row>
    <row r="682" spans="4:11" x14ac:dyDescent="0.3">
      <c r="D682" s="6"/>
      <c r="E682" s="2"/>
      <c r="F682" s="9"/>
      <c r="G682" s="2"/>
      <c r="H682" s="2"/>
      <c r="I682" s="1"/>
      <c r="J682" s="2"/>
      <c r="K682" s="10"/>
    </row>
    <row r="683" spans="4:11" x14ac:dyDescent="0.3">
      <c r="D683" s="6"/>
      <c r="E683" s="2"/>
      <c r="F683" s="9"/>
      <c r="G683" s="2"/>
      <c r="H683" s="2"/>
      <c r="I683" s="1"/>
      <c r="J683" s="2"/>
      <c r="K683" s="10"/>
    </row>
    <row r="684" spans="4:11" x14ac:dyDescent="0.3">
      <c r="D684" s="6"/>
      <c r="E684" s="2"/>
      <c r="F684" s="9"/>
      <c r="G684" s="2"/>
      <c r="H684" s="2"/>
      <c r="I684" s="1"/>
      <c r="J684" s="2"/>
      <c r="K684" s="10"/>
    </row>
    <row r="685" spans="4:11" x14ac:dyDescent="0.3">
      <c r="D685" s="6"/>
      <c r="E685" s="2"/>
      <c r="F685" s="9"/>
      <c r="G685" s="2"/>
      <c r="H685" s="2"/>
      <c r="I685" s="1"/>
      <c r="J685" s="2"/>
      <c r="K685" s="10"/>
    </row>
    <row r="686" spans="4:11" x14ac:dyDescent="0.3">
      <c r="D686" s="6"/>
      <c r="E686" s="2"/>
      <c r="F686" s="9"/>
      <c r="G686" s="2"/>
      <c r="H686" s="2"/>
      <c r="I686" s="1"/>
      <c r="J686" s="2"/>
      <c r="K686" s="10"/>
    </row>
    <row r="687" spans="4:11" x14ac:dyDescent="0.3">
      <c r="D687" s="6"/>
      <c r="E687" s="2"/>
      <c r="F687" s="9"/>
      <c r="G687" s="2"/>
      <c r="H687" s="2"/>
      <c r="I687" s="1"/>
      <c r="J687" s="2"/>
      <c r="K687" s="10"/>
    </row>
    <row r="688" spans="4:11" x14ac:dyDescent="0.3">
      <c r="D688" s="6"/>
      <c r="E688" s="2"/>
      <c r="F688" s="9"/>
      <c r="G688" s="2"/>
      <c r="H688" s="2"/>
      <c r="I688" s="1"/>
      <c r="J688" s="2"/>
      <c r="K688" s="10"/>
    </row>
    <row r="689" spans="4:11" x14ac:dyDescent="0.3">
      <c r="D689" s="6"/>
      <c r="E689" s="2"/>
      <c r="F689" s="9"/>
      <c r="G689" s="2"/>
      <c r="H689" s="2"/>
      <c r="I689" s="1"/>
      <c r="J689" s="2"/>
      <c r="K689" s="10"/>
    </row>
    <row r="690" spans="4:11" x14ac:dyDescent="0.3">
      <c r="D690" s="6"/>
      <c r="E690" s="2"/>
      <c r="F690" s="9"/>
      <c r="G690" s="2"/>
      <c r="H690" s="2"/>
      <c r="I690" s="1"/>
      <c r="J690" s="2"/>
      <c r="K690" s="10"/>
    </row>
    <row r="691" spans="4:11" x14ac:dyDescent="0.3">
      <c r="D691" s="6"/>
      <c r="E691" s="2"/>
      <c r="F691" s="9"/>
      <c r="G691" s="2"/>
      <c r="H691" s="2"/>
      <c r="I691" s="1"/>
      <c r="J691" s="2"/>
      <c r="K691" s="10"/>
    </row>
    <row r="692" spans="4:11" x14ac:dyDescent="0.3">
      <c r="D692" s="6"/>
      <c r="E692" s="2"/>
      <c r="F692" s="9"/>
      <c r="G692" s="2"/>
      <c r="H692" s="2"/>
      <c r="I692" s="1"/>
      <c r="J692" s="2"/>
      <c r="K692" s="10"/>
    </row>
    <row r="693" spans="4:11" x14ac:dyDescent="0.3">
      <c r="D693" s="6"/>
      <c r="E693" s="2"/>
      <c r="F693" s="9"/>
      <c r="G693" s="2"/>
      <c r="H693" s="2"/>
      <c r="I693" s="1"/>
      <c r="J693" s="2"/>
      <c r="K693" s="10"/>
    </row>
    <row r="694" spans="4:11" x14ac:dyDescent="0.3">
      <c r="D694" s="6"/>
      <c r="E694" s="2"/>
      <c r="F694" s="9"/>
      <c r="G694" s="2"/>
      <c r="H694" s="2"/>
      <c r="I694" s="1"/>
      <c r="J694" s="2"/>
      <c r="K694" s="10"/>
    </row>
    <row r="695" spans="4:11" x14ac:dyDescent="0.3">
      <c r="D695" s="6"/>
      <c r="E695" s="2"/>
      <c r="F695" s="9"/>
      <c r="G695" s="2"/>
      <c r="H695" s="2"/>
      <c r="I695" s="1"/>
      <c r="J695" s="2"/>
      <c r="K695" s="10"/>
    </row>
    <row r="696" spans="4:11" x14ac:dyDescent="0.3">
      <c r="D696" s="6"/>
      <c r="E696" s="2"/>
      <c r="F696" s="9"/>
      <c r="G696" s="2"/>
      <c r="H696" s="2"/>
      <c r="I696" s="1"/>
      <c r="J696" s="2"/>
      <c r="K696" s="10"/>
    </row>
    <row r="697" spans="4:11" x14ac:dyDescent="0.3">
      <c r="D697" s="6"/>
      <c r="E697" s="2"/>
      <c r="F697" s="9"/>
      <c r="G697" s="2"/>
      <c r="H697" s="2"/>
      <c r="I697" s="1"/>
      <c r="J697" s="2"/>
      <c r="K697" s="10"/>
    </row>
    <row r="698" spans="4:11" x14ac:dyDescent="0.3">
      <c r="D698" s="6"/>
      <c r="E698" s="2"/>
      <c r="F698" s="9"/>
      <c r="G698" s="2"/>
      <c r="H698" s="2"/>
      <c r="I698" s="1"/>
      <c r="J698" s="2"/>
      <c r="K698" s="10"/>
    </row>
    <row r="699" spans="4:11" x14ac:dyDescent="0.3">
      <c r="D699" s="6"/>
      <c r="E699" s="2"/>
      <c r="F699" s="9"/>
      <c r="G699" s="2"/>
      <c r="H699" s="2"/>
      <c r="I699" s="1"/>
      <c r="J699" s="2"/>
      <c r="K699" s="10"/>
    </row>
    <row r="700" spans="4:11" x14ac:dyDescent="0.3">
      <c r="D700" s="6"/>
      <c r="E700" s="2"/>
      <c r="F700" s="9"/>
      <c r="G700" s="2"/>
      <c r="H700" s="2"/>
      <c r="I700" s="1"/>
      <c r="J700" s="2"/>
      <c r="K700" s="10"/>
    </row>
    <row r="701" spans="4:11" x14ac:dyDescent="0.3">
      <c r="D701" s="6"/>
      <c r="E701" s="2"/>
      <c r="F701" s="9"/>
      <c r="G701" s="2"/>
      <c r="H701" s="2"/>
      <c r="I701" s="1"/>
      <c r="J701" s="2"/>
      <c r="K701" s="1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Introduction</vt:lpstr>
      <vt:lpstr>S0=5</vt:lpstr>
      <vt:lpstr>S0=30</vt:lpstr>
      <vt:lpstr>S0=500</vt:lpstr>
      <vt:lpstr>S0=1000</vt:lpstr>
      <vt:lpstr>S0=2000</vt:lpstr>
      <vt:lpstr>S0=2000V</vt:lpstr>
      <vt:lpstr>S0=3000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Adam</dc:creator>
  <cp:lastModifiedBy>Adam</cp:lastModifiedBy>
  <dcterms:created xsi:type="dcterms:W3CDTF">2021-04-29T14:51:42Z</dcterms:created>
  <dcterms:modified xsi:type="dcterms:W3CDTF">2021-06-28T12:29:43Z</dcterms:modified>
</cp:coreProperties>
</file>